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очта - Дутченко О.А\Изменения в бюджет 2018, май\"/>
    </mc:Choice>
  </mc:AlternateContent>
  <bookViews>
    <workbookView xWindow="600" yWindow="645" windowWidth="14715" windowHeight="6345"/>
  </bookViews>
  <sheets>
    <sheet name="Лист1" sheetId="1" r:id="rId1"/>
  </sheets>
  <definedNames>
    <definedName name="_xlnm.Print_Titles" localSheetId="0">Лист1!$5:$8</definedName>
    <definedName name="_xlnm.Print_Area" localSheetId="0">Лист1!$A$1:$M$40</definedName>
  </definedNames>
  <calcPr calcId="162913"/>
</workbook>
</file>

<file path=xl/calcChain.xml><?xml version="1.0" encoding="utf-8"?>
<calcChain xmlns="http://schemas.openxmlformats.org/spreadsheetml/2006/main">
  <c r="J38" i="1" l="1"/>
  <c r="J40" i="1" s="1"/>
  <c r="M10" i="1"/>
  <c r="M11" i="1"/>
  <c r="M12" i="1"/>
  <c r="M13" i="1"/>
  <c r="M14" i="1"/>
  <c r="M16" i="1"/>
  <c r="M18" i="1"/>
  <c r="M19" i="1"/>
  <c r="M20" i="1"/>
  <c r="M21" i="1"/>
  <c r="M22" i="1"/>
  <c r="M23" i="1"/>
  <c r="M24" i="1"/>
  <c r="M25" i="1"/>
  <c r="M27" i="1"/>
  <c r="M28" i="1"/>
  <c r="M29" i="1"/>
  <c r="M30" i="1"/>
  <c r="M32" i="1"/>
  <c r="M33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9" i="1"/>
  <c r="L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7" i="1"/>
  <c r="I28" i="1"/>
  <c r="I29" i="1"/>
  <c r="I30" i="1"/>
  <c r="I31" i="1"/>
  <c r="I32" i="1"/>
  <c r="I33" i="1"/>
  <c r="I35" i="1"/>
  <c r="I36" i="1"/>
  <c r="I9" i="1"/>
  <c r="K9" i="1"/>
  <c r="F38" i="1" l="1"/>
  <c r="E38" i="1"/>
  <c r="D38" i="1"/>
  <c r="M38" i="1" l="1"/>
  <c r="H38" i="1"/>
  <c r="L38" i="1" l="1"/>
  <c r="K38" i="1"/>
  <c r="I38" i="1"/>
  <c r="G10" i="1"/>
  <c r="G11" i="1"/>
  <c r="G12" i="1"/>
  <c r="G14" i="1"/>
  <c r="G15" i="1"/>
  <c r="G16" i="1"/>
  <c r="G18" i="1"/>
  <c r="G20" i="1"/>
  <c r="G21" i="1"/>
  <c r="G22" i="1"/>
  <c r="G24" i="1"/>
  <c r="G25" i="1"/>
  <c r="G28" i="1"/>
  <c r="G31" i="1"/>
  <c r="G32" i="1"/>
  <c r="G9" i="1"/>
  <c r="H40" i="1" l="1"/>
  <c r="F40" i="1"/>
  <c r="L40" i="1" l="1"/>
  <c r="K40" i="1"/>
  <c r="G38" i="1"/>
</calcChain>
</file>

<file path=xl/sharedStrings.xml><?xml version="1.0" encoding="utf-8"?>
<sst xmlns="http://schemas.openxmlformats.org/spreadsheetml/2006/main" count="135" uniqueCount="112">
  <si>
    <t>Наименование показателя</t>
  </si>
  <si>
    <t>Защита населения и территорий от чрезвычайных ситуаций, обеспечение пожарной безопасности и безопасности людей на водных объектах Забайкальского края (2014-2020 годы)</t>
  </si>
  <si>
    <t>Экономическое развитие</t>
  </si>
  <si>
    <t>Содействие занятости населения на 2014-2020 годы</t>
  </si>
  <si>
    <t>Развитие сельского хозяйства и регулирования рынков сельскохозяйственной продукции, сырья и продовольствия на 2014-2020 годы</t>
  </si>
  <si>
    <t>Развитие информационного общества и формирование электронного правительства в Забайкальском крае</t>
  </si>
  <si>
    <t>Воспроизводство и использование природных ресурсов</t>
  </si>
  <si>
    <t>Охрана окружающей среды</t>
  </si>
  <si>
    <t>Развитие лесного хозяйства Забайкальского края на 2014-2020 годы</t>
  </si>
  <si>
    <t>Управление государственной собственностью Забайкальского края (2014-2020 годы)</t>
  </si>
  <si>
    <t>Развитие международной, внешнеэкономической деятельности и туризма в Забайкальском крае (2014-2020 годы)</t>
  </si>
  <si>
    <t>Развитие транспортной системы Забайкальского края</t>
  </si>
  <si>
    <t>Развитие образования Забайкальского края на 2014-2020 годы</t>
  </si>
  <si>
    <t>Развитие культуры в Забайкальском крае (2014-2020 годы)</t>
  </si>
  <si>
    <t>Развитие здравоохранения Забайкальского края</t>
  </si>
  <si>
    <t>Социальная поддержка граждан на 2014-2020 годы</t>
  </si>
  <si>
    <t>Развитие физической культуры и спорта в Забайкальском крае</t>
  </si>
  <si>
    <t>Совершенствование государственного управления Забайкальского края</t>
  </si>
  <si>
    <t>Социально-экономическое развитие Агинского Бурятского округа Забайкальского края на 2014-2020 годы</t>
  </si>
  <si>
    <t>Непрограммная деятельность</t>
  </si>
  <si>
    <t>Устойчивое развитие сельских территорий (2014-2020 годы)</t>
  </si>
  <si>
    <t>Энергосбережение и повышение энергетической эффективности в Забайкальском крае (2014-2020 годы)</t>
  </si>
  <si>
    <t>Всего расходов</t>
  </si>
  <si>
    <t>Управление государственными финансами и государственным долгом на 2014–2020 годы</t>
  </si>
  <si>
    <t>Код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</si>
  <si>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</si>
  <si>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</si>
  <si>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</si>
  <si>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</si>
  <si>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</si>
  <si>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</si>
  <si>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</si>
  <si>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</si>
  <si>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</si>
  <si>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Комплексные меры по улучшению наркологической ситуации в Забайкальском крае (2014--2020 годы)</t>
  </si>
  <si>
    <t>Доступная среда (2014-2020 годы)</t>
  </si>
  <si>
    <t>24</t>
  </si>
  <si>
    <t>25</t>
  </si>
  <si>
    <t>Государственная программа по оказанию содействия добровольному переселению в Забайкальский край соотечественников, проживающих за рубежом, на 2013-2020 годы</t>
  </si>
  <si>
    <t>26</t>
  </si>
  <si>
    <t>Развитие жилищно-коммунального хозяйства Забайкальского края</t>
  </si>
  <si>
    <t>27</t>
  </si>
  <si>
    <t>Государственная программа Забайкальского края по переселению граждан из жилищного фонда, признанного аварийным или непригодным для проживания, и (или) с высоким уровнем износа</t>
  </si>
  <si>
    <t>28</t>
  </si>
  <si>
    <t>88</t>
  </si>
  <si>
    <t>Развитие территорий и жилищная политика Забайкальского края (2016-2020 годы)</t>
  </si>
  <si>
    <t>Итого</t>
  </si>
  <si>
    <t>Обеспечение градостроительной деятельности на территории Забайкальского края</t>
  </si>
  <si>
    <t>закон к паспорту ГП (%)                         гр. 6 /гр. 5</t>
  </si>
  <si>
    <t xml:space="preserve">№530 от 30.12.2016                </t>
  </si>
  <si>
    <t>х</t>
  </si>
  <si>
    <t xml:space="preserve">Утверждено </t>
  </si>
  <si>
    <t>на весь период реализации ГП                          (тыс. рублей)</t>
  </si>
  <si>
    <t>постановление Правительства Забайкальского края</t>
  </si>
  <si>
    <t>паспорт ГП (тыс. рублей)</t>
  </si>
  <si>
    <t>Предлагается проектом закона           (тыс. рублей)</t>
  </si>
  <si>
    <t>отклонение</t>
  </si>
  <si>
    <t>2018 год</t>
  </si>
  <si>
    <t>29</t>
  </si>
  <si>
    <t>№274 от 27.05.2014                   (с изм. от 19.12.2017 №538)</t>
  </si>
  <si>
    <t>№407 от 22.07.2014                          (с изм. от 06.09.2017 №374)</t>
  </si>
  <si>
    <t>№465 от 28.10.2013                  (с изм. от 29.12.2017 №589)</t>
  </si>
  <si>
    <t>№188 от 10.04.2014                      (с изм. от 10.02.2018 №50)</t>
  </si>
  <si>
    <t>№404 от 18.07.2014                          (с изм. от 13.02.2018 №61)</t>
  </si>
  <si>
    <t xml:space="preserve"> №656 от 31.12.2015               (с изм. от 01.03.2018 №81)</t>
  </si>
  <si>
    <t>№315 от 29.05.2014              (с изм. от 25.01.2018 №43)</t>
  </si>
  <si>
    <t>№480 от  30.10.2013                   (с изм. от 27.03.2018 №94)</t>
  </si>
  <si>
    <t>№372 от 31.08.2017</t>
  </si>
  <si>
    <t xml:space="preserve">№197 от 19.05.2016                       (с изм. от 28.12.2017 №575) </t>
  </si>
  <si>
    <t>№375 от 03.09.2013             (с изм. от 31.03.2017 №116)</t>
  </si>
  <si>
    <t>№65 от 12.02.2016             (с изм. от 17.11.2017 №460)</t>
  </si>
  <si>
    <t>№650 от 30.12.2015            (с изм. от 29.12.2017 №594)</t>
  </si>
  <si>
    <t>в 10,3 раз</t>
  </si>
  <si>
    <t xml:space="preserve"> №381 от 30.06.2014                   (с изм. от 09.08.2017 №327)</t>
  </si>
  <si>
    <t>в 11,8 раз</t>
  </si>
  <si>
    <t>Утверждено Законом от 26.12.2017 №1544-ЗЗК                          (тыс. рублей)</t>
  </si>
  <si>
    <t>в 3,3 раза</t>
  </si>
  <si>
    <t>в 2,1 раза</t>
  </si>
  <si>
    <t>в 2,4 раза</t>
  </si>
  <si>
    <t>в 2,2 раза</t>
  </si>
  <si>
    <t>в 2 раза</t>
  </si>
  <si>
    <t>в 5 раз</t>
  </si>
  <si>
    <t>Формирование современной городской среды (2018–2022 годы)</t>
  </si>
  <si>
    <t>в 2,7 раз</t>
  </si>
  <si>
    <t>Утверждено законом от 24.04.2018 №1580-ЗЗК           (тыс. рублей)</t>
  </si>
  <si>
    <t>проект закона к утвержденным законом №1580-ЗЗК ассигнованиям</t>
  </si>
  <si>
    <t>закон к паспорту ГП (%)                         гр. 8 /гр. 5</t>
  </si>
  <si>
    <t>в абсолютной сумме              (тыс. рублей)         гр.10-гр.8</t>
  </si>
  <si>
    <t>в %                             гр. 10/гр.8</t>
  </si>
  <si>
    <t>проект закона к паспорту ГП,            гр.10 /гр. 5</t>
  </si>
  <si>
    <t>Анализ внесения изменений в бюджет Забайкальского края по бюджетным ассигнованиям                                                                                                                                               на реализацию государственных программ Забайкальского края на 2018 год</t>
  </si>
  <si>
    <t xml:space="preserve"> №220 от 23.04.2014                   (с изм. от 23.04.2018 №164)</t>
  </si>
  <si>
    <t>№457 от 01.08.2014               (с изм. от 27.03.2018 №96)</t>
  </si>
  <si>
    <t>№237 от 25.04.2014                  (с изм. от 27.03.2018 №95)</t>
  </si>
  <si>
    <t>№583 от 25.12.2013               (с изм. от 02.04.2018 №116)</t>
  </si>
  <si>
    <t>№372 от  30.06.2014                 (с изм. от 28.03.2018 №102)</t>
  </si>
  <si>
    <t>№314 от  29.05.2014                      (с изм. от 28.03.2018 №101)</t>
  </si>
  <si>
    <t>№225 от 24.04.2014                 (с изм. от 18.05.2018 №189)</t>
  </si>
  <si>
    <t>№236 от 24.04.2014                 (с изм. от 02.04.2017 №114)</t>
  </si>
  <si>
    <t>№328 от 10.06.2014            (с изм. от 28.03.2018 №106)</t>
  </si>
  <si>
    <t>№448 от 28.07.2014             (с изм. от 28.03.2018 №108)</t>
  </si>
  <si>
    <t>№383 от  30.06.2014                       (с изм. от 28.03.2018 №100)</t>
  </si>
  <si>
    <t>№335 от  11.06.2014            (с изм. от 28.03.2018 №104)</t>
  </si>
  <si>
    <t xml:space="preserve"> №467 от 15.08.2014             (с изм. от 02.04.2018 №113)</t>
  </si>
  <si>
    <t>№58 от 04.02.2016 (с изм. от 11.04.2018 №144)</t>
  </si>
  <si>
    <t>почти                   в 2 раза</t>
  </si>
  <si>
    <t>в 1,95 раза</t>
  </si>
  <si>
    <t>в 1,8 раза</t>
  </si>
  <si>
    <t>в 10,6 раза</t>
  </si>
  <si>
    <t>Приложение №7</t>
  </si>
  <si>
    <t>к Заключению от 31.05.2018</t>
  </si>
  <si>
    <t>№59-18/КФ-З-КСП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</si>
</sst>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color theme="1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3" fillId="0" borderId="0" xfId="0" applyFont="1"/>
    <xf numFmtId="0" fontId="0" fillId="0" borderId="0" xfId="0" applyFill="1"/>
    <xf numFmtId="0" fontId="3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2" borderId="0" xfId="0" applyFill="1" applyBorder="1"/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/>
    </xf>
    <xf numFmtId="164" fontId="11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6" fillId="0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/>
    </xf>
    <xf numFmtId="16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zoomScale="90" zoomScaleNormal="90" workbookViewId="0">
      <selection activeCell="N9" sqref="N9"/>
    </sheetView>
  </sheetViews>
  <sheetFormatPr defaultRowHeight="15" x14ac:dyDescent="0.25"/>
  <cols>
    <col min="1" max="1" width="29.7109375" customWidth="1"/>
    <col min="2" max="2" width="5.85546875" customWidth="1"/>
    <col min="3" max="3" width="18.42578125" style="2" customWidth="1"/>
    <col min="4" max="4" width="14.7109375" style="2" customWidth="1"/>
    <col min="5" max="5" width="13" style="2" customWidth="1"/>
    <col min="6" max="6" width="14.28515625" style="6" customWidth="1"/>
    <col min="7" max="7" width="12" hidden="1" customWidth="1"/>
    <col min="8" max="8" width="14.28515625" style="6" customWidth="1"/>
    <col min="9" max="9" width="12" style="6" hidden="1" customWidth="1"/>
    <col min="10" max="10" width="14" style="6" customWidth="1"/>
    <col min="11" max="11" width="14.5703125" style="6" customWidth="1"/>
    <col min="12" max="12" width="11.42578125" customWidth="1"/>
    <col min="13" max="13" width="12.7109375" customWidth="1"/>
    <col min="16" max="16" width="26.85546875" customWidth="1"/>
    <col min="18" max="18" width="11.42578125" bestFit="1" customWidth="1"/>
  </cols>
  <sheetData>
    <row r="1" spans="1:18" x14ac:dyDescent="0.25">
      <c r="A1" s="1"/>
      <c r="B1" s="1"/>
      <c r="C1" s="3"/>
      <c r="D1" s="3"/>
      <c r="E1" s="72"/>
      <c r="F1" s="72"/>
      <c r="G1" s="4"/>
      <c r="L1" s="70" t="s">
        <v>109</v>
      </c>
      <c r="M1" s="70"/>
    </row>
    <row r="2" spans="1:18" x14ac:dyDescent="0.25">
      <c r="A2" s="1"/>
      <c r="B2" s="1"/>
      <c r="C2" s="3"/>
      <c r="D2" s="3"/>
      <c r="E2" s="72"/>
      <c r="F2" s="72"/>
      <c r="G2" s="4"/>
      <c r="K2" s="70" t="s">
        <v>110</v>
      </c>
      <c r="L2" s="70"/>
      <c r="M2" s="70"/>
    </row>
    <row r="3" spans="1:18" x14ac:dyDescent="0.25">
      <c r="A3" s="1"/>
      <c r="B3" s="1"/>
      <c r="C3" s="3"/>
      <c r="D3" s="3"/>
      <c r="E3" s="72"/>
      <c r="F3" s="72"/>
      <c r="G3" s="4"/>
      <c r="L3" s="70" t="s">
        <v>111</v>
      </c>
      <c r="M3" s="70"/>
    </row>
    <row r="4" spans="1:18" ht="42.75" customHeight="1" x14ac:dyDescent="0.25">
      <c r="A4" s="71" t="s">
        <v>90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</row>
    <row r="5" spans="1:18" s="5" customFormat="1" ht="21" customHeight="1" x14ac:dyDescent="0.2">
      <c r="A5" s="49" t="s">
        <v>0</v>
      </c>
      <c r="B5" s="50" t="s">
        <v>24</v>
      </c>
      <c r="C5" s="51" t="s">
        <v>51</v>
      </c>
      <c r="D5" s="52"/>
      <c r="E5" s="67" t="s">
        <v>57</v>
      </c>
      <c r="F5" s="68"/>
      <c r="G5" s="68"/>
      <c r="H5" s="68"/>
      <c r="I5" s="68"/>
      <c r="J5" s="69"/>
      <c r="K5" s="53" t="s">
        <v>56</v>
      </c>
      <c r="L5" s="54"/>
      <c r="M5" s="55"/>
      <c r="N5" s="7"/>
      <c r="O5" s="7"/>
    </row>
    <row r="6" spans="1:18" s="5" customFormat="1" ht="45.75" customHeight="1" x14ac:dyDescent="0.2">
      <c r="A6" s="49"/>
      <c r="B6" s="50"/>
      <c r="C6" s="56" t="s">
        <v>53</v>
      </c>
      <c r="D6" s="56" t="s">
        <v>52</v>
      </c>
      <c r="E6" s="60" t="s">
        <v>54</v>
      </c>
      <c r="F6" s="58" t="s">
        <v>75</v>
      </c>
      <c r="G6" s="60" t="s">
        <v>48</v>
      </c>
      <c r="H6" s="62" t="s">
        <v>84</v>
      </c>
      <c r="I6" s="62" t="s">
        <v>86</v>
      </c>
      <c r="J6" s="62" t="s">
        <v>55</v>
      </c>
      <c r="K6" s="64" t="s">
        <v>85</v>
      </c>
      <c r="L6" s="65"/>
      <c r="M6" s="60" t="s">
        <v>89</v>
      </c>
      <c r="N6" s="7"/>
      <c r="O6" s="7"/>
    </row>
    <row r="7" spans="1:18" s="5" customFormat="1" ht="68.25" customHeight="1" x14ac:dyDescent="0.2">
      <c r="A7" s="49"/>
      <c r="B7" s="50"/>
      <c r="C7" s="57"/>
      <c r="D7" s="57"/>
      <c r="E7" s="66"/>
      <c r="F7" s="59"/>
      <c r="G7" s="61"/>
      <c r="H7" s="63"/>
      <c r="I7" s="63"/>
      <c r="J7" s="63"/>
      <c r="K7" s="35" t="s">
        <v>87</v>
      </c>
      <c r="L7" s="36" t="s">
        <v>88</v>
      </c>
      <c r="M7" s="61"/>
      <c r="N7" s="7"/>
      <c r="O7" s="7"/>
    </row>
    <row r="8" spans="1:18" s="5" customFormat="1" ht="13.5" customHeight="1" x14ac:dyDescent="0.2">
      <c r="A8" s="29">
        <v>1</v>
      </c>
      <c r="B8" s="29">
        <v>2</v>
      </c>
      <c r="C8" s="30">
        <v>3</v>
      </c>
      <c r="D8" s="39">
        <v>4</v>
      </c>
      <c r="E8" s="39">
        <v>5</v>
      </c>
      <c r="F8" s="31">
        <v>6</v>
      </c>
      <c r="G8" s="32">
        <v>7</v>
      </c>
      <c r="H8" s="31">
        <v>8</v>
      </c>
      <c r="I8" s="31">
        <v>9</v>
      </c>
      <c r="J8" s="31">
        <v>10</v>
      </c>
      <c r="K8" s="31">
        <v>11</v>
      </c>
      <c r="L8" s="33">
        <v>12</v>
      </c>
      <c r="M8" s="33">
        <v>13</v>
      </c>
      <c r="N8" s="7"/>
      <c r="O8" s="7"/>
    </row>
    <row r="9" spans="1:18" ht="56.25" customHeight="1" x14ac:dyDescent="0.25">
      <c r="A9" s="12" t="s">
        <v>23</v>
      </c>
      <c r="B9" s="14" t="s">
        <v>25</v>
      </c>
      <c r="C9" s="14" t="s">
        <v>59</v>
      </c>
      <c r="D9" s="37">
        <v>28882167.699999999</v>
      </c>
      <c r="E9" s="38">
        <v>3868546</v>
      </c>
      <c r="F9" s="18">
        <v>7488392.7000000002</v>
      </c>
      <c r="G9" s="15">
        <f>F9/E9*100</f>
        <v>193.57124614777749</v>
      </c>
      <c r="H9" s="18">
        <v>8889041.4000000004</v>
      </c>
      <c r="I9" s="18">
        <f>H9/E9*100</f>
        <v>229.77732202227918</v>
      </c>
      <c r="J9" s="18">
        <v>9179842.4000000004</v>
      </c>
      <c r="K9" s="18">
        <f>J9-H9</f>
        <v>290801</v>
      </c>
      <c r="L9" s="15">
        <f>J9/H9*100</f>
        <v>103.27145512000877</v>
      </c>
      <c r="M9" s="15" t="s">
        <v>78</v>
      </c>
      <c r="N9" s="8"/>
      <c r="O9" s="8"/>
      <c r="P9" s="48"/>
    </row>
    <row r="10" spans="1:18" ht="107.25" customHeight="1" x14ac:dyDescent="0.25">
      <c r="A10" s="12" t="s">
        <v>1</v>
      </c>
      <c r="B10" s="14" t="s">
        <v>26</v>
      </c>
      <c r="C10" s="14" t="s">
        <v>60</v>
      </c>
      <c r="D10" s="37">
        <v>4280615.9000000004</v>
      </c>
      <c r="E10" s="38">
        <v>399247.1</v>
      </c>
      <c r="F10" s="18">
        <v>730139.8</v>
      </c>
      <c r="G10" s="15">
        <f t="shared" ref="G10:G38" si="0">F10/E10*100</f>
        <v>182.87917432587491</v>
      </c>
      <c r="H10" s="18">
        <v>745326.7</v>
      </c>
      <c r="I10" s="18">
        <f t="shared" ref="I10:I38" si="1">H10/E10*100</f>
        <v>186.6830591881569</v>
      </c>
      <c r="J10" s="18">
        <v>759196.3</v>
      </c>
      <c r="K10" s="18">
        <f t="shared" ref="K10:K40" si="2">J10-H10</f>
        <v>13869.600000000093</v>
      </c>
      <c r="L10" s="15">
        <f t="shared" ref="L10:L40" si="3">J10/H10*100</f>
        <v>101.86087523766425</v>
      </c>
      <c r="M10" s="15">
        <f t="shared" ref="M10:M38" si="4">J10/E10*100</f>
        <v>190.15699800950341</v>
      </c>
      <c r="N10" s="8"/>
      <c r="O10" s="8"/>
      <c r="P10" s="48"/>
      <c r="R10" s="48"/>
    </row>
    <row r="11" spans="1:18" ht="48" customHeight="1" x14ac:dyDescent="0.25">
      <c r="A11" s="12" t="s">
        <v>2</v>
      </c>
      <c r="B11" s="14" t="s">
        <v>27</v>
      </c>
      <c r="C11" s="14" t="s">
        <v>91</v>
      </c>
      <c r="D11" s="38">
        <v>2639449.7000000002</v>
      </c>
      <c r="E11" s="38">
        <v>404163.9</v>
      </c>
      <c r="F11" s="18">
        <v>404163.9</v>
      </c>
      <c r="G11" s="15">
        <f t="shared" si="0"/>
        <v>100</v>
      </c>
      <c r="H11" s="18">
        <v>420715.3</v>
      </c>
      <c r="I11" s="18">
        <f t="shared" si="1"/>
        <v>104.0952197858344</v>
      </c>
      <c r="J11" s="18">
        <v>423440.3</v>
      </c>
      <c r="K11" s="18">
        <f t="shared" si="2"/>
        <v>2725</v>
      </c>
      <c r="L11" s="15">
        <f t="shared" si="3"/>
        <v>100.64770641809318</v>
      </c>
      <c r="M11" s="15">
        <f t="shared" si="4"/>
        <v>104.76945120531546</v>
      </c>
      <c r="N11" s="8"/>
      <c r="O11" s="8"/>
    </row>
    <row r="12" spans="1:18" s="2" customFormat="1" ht="51" customHeight="1" x14ac:dyDescent="0.25">
      <c r="A12" s="21" t="s">
        <v>3</v>
      </c>
      <c r="B12" s="14" t="s">
        <v>28</v>
      </c>
      <c r="C12" s="14" t="s">
        <v>92</v>
      </c>
      <c r="D12" s="37">
        <v>6085381.7000000002</v>
      </c>
      <c r="E12" s="38">
        <v>746837</v>
      </c>
      <c r="F12" s="15">
        <v>696837</v>
      </c>
      <c r="G12" s="15">
        <f t="shared" si="0"/>
        <v>93.305098702929826</v>
      </c>
      <c r="H12" s="15">
        <v>696837</v>
      </c>
      <c r="I12" s="18">
        <f t="shared" si="1"/>
        <v>93.305098702929826</v>
      </c>
      <c r="J12" s="15">
        <v>699335.5</v>
      </c>
      <c r="K12" s="18">
        <f t="shared" si="2"/>
        <v>2498.5</v>
      </c>
      <c r="L12" s="15">
        <f t="shared" si="3"/>
        <v>100.35854869933716</v>
      </c>
      <c r="M12" s="15">
        <f t="shared" si="4"/>
        <v>93.639642920744421</v>
      </c>
      <c r="N12" s="10"/>
      <c r="O12" s="10"/>
    </row>
    <row r="13" spans="1:18" ht="96.75" customHeight="1" x14ac:dyDescent="0.25">
      <c r="A13" s="16" t="s">
        <v>4</v>
      </c>
      <c r="B13" s="14" t="s">
        <v>29</v>
      </c>
      <c r="C13" s="14" t="s">
        <v>93</v>
      </c>
      <c r="D13" s="37">
        <v>4958311.7</v>
      </c>
      <c r="E13" s="38">
        <v>748943</v>
      </c>
      <c r="F13" s="18">
        <v>1187116.1000000001</v>
      </c>
      <c r="G13" s="15" t="s">
        <v>76</v>
      </c>
      <c r="H13" s="18">
        <v>1194346.5</v>
      </c>
      <c r="I13" s="18">
        <f t="shared" si="1"/>
        <v>159.47094772232333</v>
      </c>
      <c r="J13" s="18">
        <v>1291055.8</v>
      </c>
      <c r="K13" s="18">
        <f t="shared" si="2"/>
        <v>96709.300000000047</v>
      </c>
      <c r="L13" s="15">
        <f t="shared" si="3"/>
        <v>108.09725653317525</v>
      </c>
      <c r="M13" s="15">
        <f t="shared" si="4"/>
        <v>172.38371945528564</v>
      </c>
      <c r="N13" s="8"/>
      <c r="O13" s="8"/>
    </row>
    <row r="14" spans="1:18" ht="67.5" customHeight="1" x14ac:dyDescent="0.25">
      <c r="A14" s="16" t="s">
        <v>5</v>
      </c>
      <c r="B14" s="14" t="s">
        <v>30</v>
      </c>
      <c r="C14" s="14" t="s">
        <v>94</v>
      </c>
      <c r="D14" s="40">
        <v>234612.1</v>
      </c>
      <c r="E14" s="38">
        <v>29689.3</v>
      </c>
      <c r="F14" s="18">
        <v>41357.1</v>
      </c>
      <c r="G14" s="15">
        <f t="shared" si="0"/>
        <v>139.29968035622261</v>
      </c>
      <c r="H14" s="18">
        <v>42244.9</v>
      </c>
      <c r="I14" s="18">
        <f t="shared" si="1"/>
        <v>142.28998325996236</v>
      </c>
      <c r="J14" s="18">
        <v>42244.9</v>
      </c>
      <c r="K14" s="18">
        <f t="shared" si="2"/>
        <v>0</v>
      </c>
      <c r="L14" s="15">
        <f t="shared" si="3"/>
        <v>100</v>
      </c>
      <c r="M14" s="15">
        <f t="shared" si="4"/>
        <v>142.28998325996236</v>
      </c>
      <c r="N14" s="8"/>
      <c r="O14" s="8"/>
    </row>
    <row r="15" spans="1:18" ht="54.75" customHeight="1" x14ac:dyDescent="0.25">
      <c r="A15" s="16" t="s">
        <v>6</v>
      </c>
      <c r="B15" s="14" t="s">
        <v>31</v>
      </c>
      <c r="C15" s="14" t="s">
        <v>61</v>
      </c>
      <c r="D15" s="37">
        <v>938969.1</v>
      </c>
      <c r="E15" s="38">
        <v>36288.1</v>
      </c>
      <c r="F15" s="18">
        <v>61543.5</v>
      </c>
      <c r="G15" s="15">
        <f t="shared" si="0"/>
        <v>169.59692020249062</v>
      </c>
      <c r="H15" s="18">
        <v>61637</v>
      </c>
      <c r="I15" s="18">
        <f t="shared" si="1"/>
        <v>169.85458042719239</v>
      </c>
      <c r="J15" s="18">
        <v>64654</v>
      </c>
      <c r="K15" s="18">
        <f t="shared" si="2"/>
        <v>3017</v>
      </c>
      <c r="L15" s="15">
        <f t="shared" si="3"/>
        <v>104.89478722196084</v>
      </c>
      <c r="M15" s="15" t="s">
        <v>107</v>
      </c>
      <c r="N15" s="8"/>
      <c r="O15" s="8"/>
    </row>
    <row r="16" spans="1:18" s="6" customFormat="1" ht="49.5" customHeight="1" x14ac:dyDescent="0.25">
      <c r="A16" s="17" t="s">
        <v>7</v>
      </c>
      <c r="B16" s="14" t="s">
        <v>32</v>
      </c>
      <c r="C16" s="14" t="s">
        <v>62</v>
      </c>
      <c r="D16" s="37">
        <v>2040091.3</v>
      </c>
      <c r="E16" s="38">
        <v>215163</v>
      </c>
      <c r="F16" s="18">
        <v>227753.2</v>
      </c>
      <c r="G16" s="15">
        <f t="shared" si="0"/>
        <v>105.85147074543487</v>
      </c>
      <c r="H16" s="18">
        <v>222848.7</v>
      </c>
      <c r="I16" s="18">
        <f t="shared" si="1"/>
        <v>103.57203608427099</v>
      </c>
      <c r="J16" s="18">
        <v>208847.3</v>
      </c>
      <c r="K16" s="18">
        <f t="shared" si="2"/>
        <v>-14001.400000000023</v>
      </c>
      <c r="L16" s="15">
        <f t="shared" si="3"/>
        <v>93.717082486907017</v>
      </c>
      <c r="M16" s="15">
        <f t="shared" si="4"/>
        <v>97.064690490465367</v>
      </c>
      <c r="N16" s="9"/>
      <c r="O16" s="9"/>
    </row>
    <row r="17" spans="1:15" s="6" customFormat="1" ht="57" customHeight="1" x14ac:dyDescent="0.25">
      <c r="A17" s="17" t="s">
        <v>8</v>
      </c>
      <c r="B17" s="14" t="s">
        <v>33</v>
      </c>
      <c r="C17" s="14" t="s">
        <v>63</v>
      </c>
      <c r="D17" s="37">
        <v>5704892.9000000004</v>
      </c>
      <c r="E17" s="38">
        <v>548476.19999999995</v>
      </c>
      <c r="F17" s="18">
        <v>1138360.8</v>
      </c>
      <c r="G17" s="18" t="s">
        <v>77</v>
      </c>
      <c r="H17" s="18">
        <v>1150773.7</v>
      </c>
      <c r="I17" s="18">
        <f t="shared" si="1"/>
        <v>209.81287793344544</v>
      </c>
      <c r="J17" s="18">
        <v>1221247.3</v>
      </c>
      <c r="K17" s="18">
        <f t="shared" si="2"/>
        <v>70473.600000000093</v>
      </c>
      <c r="L17" s="15">
        <f t="shared" si="3"/>
        <v>106.12401899695831</v>
      </c>
      <c r="M17" s="15" t="s">
        <v>79</v>
      </c>
      <c r="N17" s="9"/>
      <c r="O17" s="9"/>
    </row>
    <row r="18" spans="1:15" ht="60" x14ac:dyDescent="0.25">
      <c r="A18" s="12" t="s">
        <v>9</v>
      </c>
      <c r="B18" s="14">
        <v>10</v>
      </c>
      <c r="C18" s="14" t="s">
        <v>95</v>
      </c>
      <c r="D18" s="37">
        <v>1346417.4</v>
      </c>
      <c r="E18" s="38">
        <v>167749.70000000001</v>
      </c>
      <c r="F18" s="18">
        <v>167748.9</v>
      </c>
      <c r="G18" s="15">
        <f t="shared" si="0"/>
        <v>99.999523098998083</v>
      </c>
      <c r="H18" s="18">
        <v>202939.5</v>
      </c>
      <c r="I18" s="18">
        <f t="shared" si="1"/>
        <v>120.97756359623889</v>
      </c>
      <c r="J18" s="18">
        <v>199209.5</v>
      </c>
      <c r="K18" s="18">
        <f t="shared" si="2"/>
        <v>-3730</v>
      </c>
      <c r="L18" s="15">
        <f t="shared" si="3"/>
        <v>98.162013802142994</v>
      </c>
      <c r="M18" s="15">
        <f t="shared" si="4"/>
        <v>118.75401267483636</v>
      </c>
      <c r="N18" s="8"/>
      <c r="O18" s="8"/>
    </row>
    <row r="19" spans="1:15" ht="75" x14ac:dyDescent="0.25">
      <c r="A19" s="12" t="s">
        <v>10</v>
      </c>
      <c r="B19" s="14">
        <v>11</v>
      </c>
      <c r="C19" s="14" t="s">
        <v>96</v>
      </c>
      <c r="D19" s="37">
        <v>210194.7</v>
      </c>
      <c r="E19" s="38">
        <v>37071.199999999997</v>
      </c>
      <c r="F19" s="18">
        <v>37071.199999999997</v>
      </c>
      <c r="G19" s="15" t="s">
        <v>79</v>
      </c>
      <c r="H19" s="18">
        <v>42489.2</v>
      </c>
      <c r="I19" s="18">
        <f t="shared" si="1"/>
        <v>114.61511901422128</v>
      </c>
      <c r="J19" s="18">
        <v>42489.2</v>
      </c>
      <c r="K19" s="18">
        <f t="shared" si="2"/>
        <v>0</v>
      </c>
      <c r="L19" s="15">
        <f t="shared" si="3"/>
        <v>100</v>
      </c>
      <c r="M19" s="15">
        <f t="shared" si="4"/>
        <v>114.61511901422128</v>
      </c>
      <c r="N19" s="8"/>
      <c r="O19" s="8"/>
    </row>
    <row r="20" spans="1:15" ht="60" x14ac:dyDescent="0.25">
      <c r="A20" s="19" t="s">
        <v>45</v>
      </c>
      <c r="B20" s="14">
        <v>12</v>
      </c>
      <c r="C20" s="14" t="s">
        <v>64</v>
      </c>
      <c r="D20" s="37">
        <v>979696.2</v>
      </c>
      <c r="E20" s="38">
        <v>168108.4</v>
      </c>
      <c r="F20" s="18">
        <v>187626.8</v>
      </c>
      <c r="G20" s="15">
        <f t="shared" si="0"/>
        <v>111.61060363432168</v>
      </c>
      <c r="H20" s="18">
        <v>186826.8</v>
      </c>
      <c r="I20" s="18">
        <f t="shared" si="1"/>
        <v>111.13472021624142</v>
      </c>
      <c r="J20" s="18">
        <v>188192.7</v>
      </c>
      <c r="K20" s="18">
        <f t="shared" si="2"/>
        <v>1365.9000000000233</v>
      </c>
      <c r="L20" s="15">
        <f t="shared" si="3"/>
        <v>100.73110495924568</v>
      </c>
      <c r="M20" s="15">
        <f t="shared" si="4"/>
        <v>111.94723166718619</v>
      </c>
      <c r="N20" s="8"/>
      <c r="O20" s="8"/>
    </row>
    <row r="21" spans="1:15" ht="51.75" customHeight="1" x14ac:dyDescent="0.25">
      <c r="A21" s="16" t="s">
        <v>11</v>
      </c>
      <c r="B21" s="14">
        <v>13</v>
      </c>
      <c r="C21" s="14" t="s">
        <v>65</v>
      </c>
      <c r="D21" s="37">
        <v>28997672.41</v>
      </c>
      <c r="E21" s="38">
        <v>2470331.6</v>
      </c>
      <c r="F21" s="18">
        <v>2828210.3</v>
      </c>
      <c r="G21" s="15">
        <f t="shared" si="0"/>
        <v>114.48707129034821</v>
      </c>
      <c r="H21" s="18">
        <v>3178063.8</v>
      </c>
      <c r="I21" s="18">
        <f t="shared" si="1"/>
        <v>128.64927931132809</v>
      </c>
      <c r="J21" s="18">
        <v>3351185.5</v>
      </c>
      <c r="K21" s="18">
        <f t="shared" si="2"/>
        <v>173121.70000000019</v>
      </c>
      <c r="L21" s="15">
        <f t="shared" si="3"/>
        <v>105.44739536065954</v>
      </c>
      <c r="M21" s="15">
        <f t="shared" si="4"/>
        <v>135.65731418405528</v>
      </c>
      <c r="N21" s="8"/>
      <c r="O21" s="8"/>
    </row>
    <row r="22" spans="1:15" s="6" customFormat="1" ht="49.5" customHeight="1" x14ac:dyDescent="0.25">
      <c r="A22" s="20" t="s">
        <v>12</v>
      </c>
      <c r="B22" s="14">
        <v>14</v>
      </c>
      <c r="C22" s="14" t="s">
        <v>97</v>
      </c>
      <c r="D22" s="37">
        <v>140909808</v>
      </c>
      <c r="E22" s="38">
        <v>12725051.4</v>
      </c>
      <c r="F22" s="18">
        <v>12725051.4</v>
      </c>
      <c r="G22" s="15">
        <f t="shared" si="0"/>
        <v>100</v>
      </c>
      <c r="H22" s="18">
        <v>13207856.5</v>
      </c>
      <c r="I22" s="18">
        <f t="shared" si="1"/>
        <v>103.7941308433536</v>
      </c>
      <c r="J22" s="18">
        <v>14261395.4</v>
      </c>
      <c r="K22" s="18">
        <f t="shared" si="2"/>
        <v>1053538.9000000004</v>
      </c>
      <c r="L22" s="15">
        <f t="shared" si="3"/>
        <v>107.97660771072127</v>
      </c>
      <c r="M22" s="15">
        <f t="shared" si="4"/>
        <v>112.07338148748067</v>
      </c>
      <c r="N22" s="9"/>
      <c r="O22" s="9"/>
    </row>
    <row r="23" spans="1:15" s="6" customFormat="1" ht="53.25" customHeight="1" x14ac:dyDescent="0.25">
      <c r="A23" s="20" t="s">
        <v>13</v>
      </c>
      <c r="B23" s="14">
        <v>15</v>
      </c>
      <c r="C23" s="14" t="s">
        <v>98</v>
      </c>
      <c r="D23" s="37">
        <v>4278767.5999999996</v>
      </c>
      <c r="E23" s="38">
        <v>813253</v>
      </c>
      <c r="F23" s="18">
        <v>813253</v>
      </c>
      <c r="G23" s="15" t="s">
        <v>83</v>
      </c>
      <c r="H23" s="18">
        <v>703925.1</v>
      </c>
      <c r="I23" s="18">
        <f t="shared" si="1"/>
        <v>86.556717282321742</v>
      </c>
      <c r="J23" s="18">
        <v>857471</v>
      </c>
      <c r="K23" s="18">
        <f t="shared" si="2"/>
        <v>153545.90000000002</v>
      </c>
      <c r="L23" s="15">
        <f t="shared" si="3"/>
        <v>121.81281786940117</v>
      </c>
      <c r="M23" s="15">
        <f t="shared" si="4"/>
        <v>105.43717637684706</v>
      </c>
      <c r="N23" s="9"/>
      <c r="O23" s="9"/>
    </row>
    <row r="24" spans="1:15" ht="48.75" customHeight="1" x14ac:dyDescent="0.25">
      <c r="A24" s="12" t="s">
        <v>14</v>
      </c>
      <c r="B24" s="14">
        <v>16</v>
      </c>
      <c r="C24" s="14" t="s">
        <v>100</v>
      </c>
      <c r="D24" s="37">
        <v>66540806.799999997</v>
      </c>
      <c r="E24" s="38">
        <v>9824049.1999999993</v>
      </c>
      <c r="F24" s="18">
        <v>9824049.1999999993</v>
      </c>
      <c r="G24" s="15">
        <f t="shared" si="0"/>
        <v>100</v>
      </c>
      <c r="H24" s="18">
        <v>10159989.199999999</v>
      </c>
      <c r="I24" s="18">
        <f t="shared" si="1"/>
        <v>103.41956756486927</v>
      </c>
      <c r="J24" s="18">
        <v>10606114.4</v>
      </c>
      <c r="K24" s="18">
        <f t="shared" si="2"/>
        <v>446125.20000000112</v>
      </c>
      <c r="L24" s="15">
        <f t="shared" si="3"/>
        <v>104.39100073059133</v>
      </c>
      <c r="M24" s="15">
        <f t="shared" si="4"/>
        <v>107.96072153221709</v>
      </c>
      <c r="N24" s="8"/>
      <c r="O24" s="8"/>
    </row>
    <row r="25" spans="1:15" ht="53.25" customHeight="1" x14ac:dyDescent="0.25">
      <c r="A25" s="12" t="s">
        <v>15</v>
      </c>
      <c r="B25" s="14">
        <v>17</v>
      </c>
      <c r="C25" s="14" t="s">
        <v>99</v>
      </c>
      <c r="D25" s="37">
        <v>60381214.600000001</v>
      </c>
      <c r="E25" s="38">
        <v>8879859.8000000007</v>
      </c>
      <c r="F25" s="18">
        <v>8879859.8000000007</v>
      </c>
      <c r="G25" s="15">
        <f t="shared" si="0"/>
        <v>100</v>
      </c>
      <c r="H25" s="18">
        <v>9070915.8000000007</v>
      </c>
      <c r="I25" s="18">
        <f t="shared" si="1"/>
        <v>102.15156550106795</v>
      </c>
      <c r="J25" s="18">
        <v>9456452.0999999996</v>
      </c>
      <c r="K25" s="18">
        <f t="shared" si="2"/>
        <v>385536.29999999888</v>
      </c>
      <c r="L25" s="15">
        <f t="shared" si="3"/>
        <v>104.25024670607128</v>
      </c>
      <c r="M25" s="15">
        <f t="shared" si="4"/>
        <v>106.49325904897731</v>
      </c>
      <c r="N25" s="8"/>
      <c r="O25" s="8"/>
    </row>
    <row r="26" spans="1:15" ht="50.25" customHeight="1" x14ac:dyDescent="0.25">
      <c r="A26" s="12" t="s">
        <v>16</v>
      </c>
      <c r="B26" s="14">
        <v>18</v>
      </c>
      <c r="C26" s="14" t="s">
        <v>73</v>
      </c>
      <c r="D26" s="37">
        <v>2394572</v>
      </c>
      <c r="E26" s="38">
        <v>196991.7</v>
      </c>
      <c r="F26" s="18">
        <v>362634.4</v>
      </c>
      <c r="G26" s="15" t="s">
        <v>50</v>
      </c>
      <c r="H26" s="18">
        <v>368739.8</v>
      </c>
      <c r="I26" s="18" t="s">
        <v>50</v>
      </c>
      <c r="J26" s="18">
        <v>383081.6</v>
      </c>
      <c r="K26" s="18">
        <f t="shared" si="2"/>
        <v>14341.799999999988</v>
      </c>
      <c r="L26" s="15">
        <f t="shared" si="3"/>
        <v>103.88940927993127</v>
      </c>
      <c r="M26" s="15" t="s">
        <v>106</v>
      </c>
      <c r="N26" s="8"/>
      <c r="O26" s="8"/>
    </row>
    <row r="27" spans="1:15" ht="51.75" customHeight="1" x14ac:dyDescent="0.25">
      <c r="A27" s="12" t="s">
        <v>17</v>
      </c>
      <c r="B27" s="14">
        <v>19</v>
      </c>
      <c r="C27" s="14" t="s">
        <v>101</v>
      </c>
      <c r="D27" s="37">
        <v>69466.100000000006</v>
      </c>
      <c r="E27" s="38">
        <v>11214.9</v>
      </c>
      <c r="F27" s="18">
        <v>11214.9</v>
      </c>
      <c r="G27" s="15" t="s">
        <v>74</v>
      </c>
      <c r="H27" s="18">
        <v>11968.9</v>
      </c>
      <c r="I27" s="18">
        <f t="shared" si="1"/>
        <v>106.72319860186003</v>
      </c>
      <c r="J27" s="18">
        <v>11968.9</v>
      </c>
      <c r="K27" s="18">
        <f t="shared" si="2"/>
        <v>0</v>
      </c>
      <c r="L27" s="15">
        <f t="shared" si="3"/>
        <v>100</v>
      </c>
      <c r="M27" s="15">
        <f t="shared" si="4"/>
        <v>106.72319860186003</v>
      </c>
      <c r="N27" s="8"/>
      <c r="O27" s="8"/>
    </row>
    <row r="28" spans="1:15" ht="53.25" customHeight="1" x14ac:dyDescent="0.25">
      <c r="A28" s="12" t="s">
        <v>20</v>
      </c>
      <c r="B28" s="14">
        <v>20</v>
      </c>
      <c r="C28" s="14" t="s">
        <v>66</v>
      </c>
      <c r="D28" s="37">
        <v>681672.6</v>
      </c>
      <c r="E28" s="41">
        <v>124257.3</v>
      </c>
      <c r="F28" s="18">
        <v>208156.6</v>
      </c>
      <c r="G28" s="15">
        <f t="shared" si="0"/>
        <v>167.52062051887495</v>
      </c>
      <c r="H28" s="18">
        <v>205079.1</v>
      </c>
      <c r="I28" s="18">
        <f t="shared" si="1"/>
        <v>165.04390486514674</v>
      </c>
      <c r="J28" s="18">
        <v>212848.4</v>
      </c>
      <c r="K28" s="18">
        <f t="shared" si="2"/>
        <v>7769.2999999999884</v>
      </c>
      <c r="L28" s="15">
        <f t="shared" si="3"/>
        <v>103.78844065533737</v>
      </c>
      <c r="M28" s="15">
        <f t="shared" si="4"/>
        <v>171.29649525621431</v>
      </c>
      <c r="N28" s="8"/>
      <c r="O28" s="8"/>
    </row>
    <row r="29" spans="1:15" s="6" customFormat="1" ht="66.75" customHeight="1" x14ac:dyDescent="0.25">
      <c r="A29" s="17" t="s">
        <v>18</v>
      </c>
      <c r="B29" s="14">
        <v>21</v>
      </c>
      <c r="C29" s="14" t="s">
        <v>102</v>
      </c>
      <c r="D29" s="40">
        <v>709180.7</v>
      </c>
      <c r="E29" s="38">
        <v>76773.600000000006</v>
      </c>
      <c r="F29" s="18">
        <v>76773.600000000006</v>
      </c>
      <c r="G29" s="15" t="s">
        <v>77</v>
      </c>
      <c r="H29" s="18">
        <v>77796.899999999994</v>
      </c>
      <c r="I29" s="18">
        <f t="shared" si="1"/>
        <v>101.33288005251804</v>
      </c>
      <c r="J29" s="18">
        <v>83969.7</v>
      </c>
      <c r="K29" s="18">
        <f t="shared" si="2"/>
        <v>6172.8000000000029</v>
      </c>
      <c r="L29" s="15">
        <f t="shared" si="3"/>
        <v>107.93450638778666</v>
      </c>
      <c r="M29" s="15">
        <f t="shared" si="4"/>
        <v>109.37314389321328</v>
      </c>
      <c r="N29" s="9"/>
      <c r="O29" s="9"/>
    </row>
    <row r="30" spans="1:15" s="2" customFormat="1" ht="78.75" customHeight="1" x14ac:dyDescent="0.25">
      <c r="A30" s="19" t="s">
        <v>21</v>
      </c>
      <c r="B30" s="14">
        <v>22</v>
      </c>
      <c r="C30" s="11" t="s">
        <v>49</v>
      </c>
      <c r="D30" s="37">
        <v>4085224</v>
      </c>
      <c r="E30" s="37">
        <v>947650</v>
      </c>
      <c r="F30" s="18">
        <v>0</v>
      </c>
      <c r="G30" s="15">
        <v>0</v>
      </c>
      <c r="H30" s="18">
        <v>15000</v>
      </c>
      <c r="I30" s="18">
        <f t="shared" si="1"/>
        <v>1.5828628713132484</v>
      </c>
      <c r="J30" s="18">
        <v>30000</v>
      </c>
      <c r="K30" s="18">
        <f t="shared" si="2"/>
        <v>15000</v>
      </c>
      <c r="L30" s="15">
        <f t="shared" si="3"/>
        <v>200</v>
      </c>
      <c r="M30" s="15">
        <f t="shared" si="4"/>
        <v>3.1657257426264969</v>
      </c>
      <c r="N30" s="10"/>
      <c r="O30" s="10"/>
    </row>
    <row r="31" spans="1:15" s="2" customFormat="1" ht="64.5" customHeight="1" x14ac:dyDescent="0.25">
      <c r="A31" s="19" t="s">
        <v>34</v>
      </c>
      <c r="B31" s="14">
        <v>23</v>
      </c>
      <c r="C31" s="14" t="s">
        <v>103</v>
      </c>
      <c r="D31" s="37">
        <v>5807.8</v>
      </c>
      <c r="E31" s="38">
        <v>1030</v>
      </c>
      <c r="F31" s="18">
        <v>1030</v>
      </c>
      <c r="G31" s="15">
        <f t="shared" si="0"/>
        <v>100</v>
      </c>
      <c r="H31" s="18">
        <v>3361.6</v>
      </c>
      <c r="I31" s="18">
        <f t="shared" si="1"/>
        <v>326.36893203883494</v>
      </c>
      <c r="J31" s="18">
        <v>3361.6</v>
      </c>
      <c r="K31" s="18">
        <f t="shared" si="2"/>
        <v>0</v>
      </c>
      <c r="L31" s="15">
        <f t="shared" si="3"/>
        <v>100</v>
      </c>
      <c r="M31" s="15" t="s">
        <v>76</v>
      </c>
      <c r="N31" s="10"/>
      <c r="O31" s="10"/>
    </row>
    <row r="32" spans="1:15" s="6" customFormat="1" ht="48" customHeight="1" x14ac:dyDescent="0.25">
      <c r="A32" s="21" t="s">
        <v>35</v>
      </c>
      <c r="B32" s="14" t="s">
        <v>36</v>
      </c>
      <c r="C32" s="14" t="s">
        <v>68</v>
      </c>
      <c r="D32" s="40">
        <v>262047.2</v>
      </c>
      <c r="E32" s="38">
        <v>33978.699999999997</v>
      </c>
      <c r="F32" s="18">
        <v>33509.5</v>
      </c>
      <c r="G32" s="15">
        <f t="shared" si="0"/>
        <v>98.619134928646474</v>
      </c>
      <c r="H32" s="18">
        <v>34909.5</v>
      </c>
      <c r="I32" s="18">
        <f t="shared" si="1"/>
        <v>102.73936318929213</v>
      </c>
      <c r="J32" s="18">
        <v>34909.5</v>
      </c>
      <c r="K32" s="18">
        <f t="shared" si="2"/>
        <v>0</v>
      </c>
      <c r="L32" s="15">
        <f t="shared" si="3"/>
        <v>100</v>
      </c>
      <c r="M32" s="15">
        <f t="shared" si="4"/>
        <v>102.73936318929213</v>
      </c>
      <c r="N32" s="9"/>
      <c r="O32" s="9"/>
    </row>
    <row r="33" spans="1:15" s="2" customFormat="1" ht="108.75" customHeight="1" x14ac:dyDescent="0.25">
      <c r="A33" s="22" t="s">
        <v>38</v>
      </c>
      <c r="B33" s="14" t="s">
        <v>37</v>
      </c>
      <c r="C33" s="14" t="s">
        <v>69</v>
      </c>
      <c r="D33" s="37">
        <v>15856.6</v>
      </c>
      <c r="E33" s="38">
        <v>2021.4</v>
      </c>
      <c r="F33" s="18">
        <v>4138.6000000000004</v>
      </c>
      <c r="G33" s="15" t="s">
        <v>80</v>
      </c>
      <c r="H33" s="18">
        <v>2738.6</v>
      </c>
      <c r="I33" s="18">
        <f t="shared" si="1"/>
        <v>135.48036014643316</v>
      </c>
      <c r="J33" s="18">
        <v>2738.6</v>
      </c>
      <c r="K33" s="18">
        <f t="shared" si="2"/>
        <v>0</v>
      </c>
      <c r="L33" s="15">
        <f t="shared" si="3"/>
        <v>100</v>
      </c>
      <c r="M33" s="15">
        <f t="shared" si="4"/>
        <v>135.48036014643316</v>
      </c>
      <c r="N33" s="10"/>
      <c r="O33" s="10"/>
    </row>
    <row r="34" spans="1:15" s="2" customFormat="1" ht="63" customHeight="1" x14ac:dyDescent="0.25">
      <c r="A34" s="19" t="s">
        <v>47</v>
      </c>
      <c r="B34" s="14" t="s">
        <v>39</v>
      </c>
      <c r="C34" s="14" t="s">
        <v>70</v>
      </c>
      <c r="D34" s="37">
        <v>631549.19999999995</v>
      </c>
      <c r="E34" s="37">
        <v>0</v>
      </c>
      <c r="F34" s="18">
        <v>25000</v>
      </c>
      <c r="G34" s="15" t="s">
        <v>50</v>
      </c>
      <c r="H34" s="18">
        <v>25000</v>
      </c>
      <c r="I34" s="18" t="s">
        <v>50</v>
      </c>
      <c r="J34" s="18">
        <v>25000</v>
      </c>
      <c r="K34" s="18">
        <f t="shared" si="2"/>
        <v>0</v>
      </c>
      <c r="L34" s="15">
        <f t="shared" si="3"/>
        <v>100</v>
      </c>
      <c r="M34" s="15" t="s">
        <v>50</v>
      </c>
      <c r="N34" s="10"/>
      <c r="O34" s="10"/>
    </row>
    <row r="35" spans="1:15" ht="51" customHeight="1" x14ac:dyDescent="0.25">
      <c r="A35" s="16" t="s">
        <v>40</v>
      </c>
      <c r="B35" s="14" t="s">
        <v>41</v>
      </c>
      <c r="C35" s="14" t="s">
        <v>71</v>
      </c>
      <c r="D35" s="37">
        <v>4708825.7</v>
      </c>
      <c r="E35" s="38">
        <v>72056.2</v>
      </c>
      <c r="F35" s="18">
        <v>740832.1</v>
      </c>
      <c r="G35" s="15" t="s">
        <v>72</v>
      </c>
      <c r="H35" s="18">
        <v>762566.1</v>
      </c>
      <c r="I35" s="18">
        <f t="shared" si="1"/>
        <v>1058.2935264418606</v>
      </c>
      <c r="J35" s="18">
        <v>765760.2</v>
      </c>
      <c r="K35" s="18">
        <f t="shared" si="2"/>
        <v>3194.0999999999767</v>
      </c>
      <c r="L35" s="15">
        <f t="shared" si="3"/>
        <v>100.4188620501226</v>
      </c>
      <c r="M35" s="15" t="s">
        <v>108</v>
      </c>
      <c r="N35" s="8"/>
      <c r="O35" s="8"/>
    </row>
    <row r="36" spans="1:15" ht="109.5" customHeight="1" x14ac:dyDescent="0.25">
      <c r="A36" s="12" t="s">
        <v>42</v>
      </c>
      <c r="B36" s="14" t="s">
        <v>43</v>
      </c>
      <c r="C36" s="14" t="s">
        <v>104</v>
      </c>
      <c r="D36" s="37">
        <v>555797.30000000005</v>
      </c>
      <c r="E36" s="38">
        <v>101929.1</v>
      </c>
      <c r="F36" s="18">
        <v>139099.1</v>
      </c>
      <c r="G36" s="15" t="s">
        <v>81</v>
      </c>
      <c r="H36" s="18">
        <v>202536.7</v>
      </c>
      <c r="I36" s="18">
        <f t="shared" si="1"/>
        <v>198.7035105774504</v>
      </c>
      <c r="J36" s="18">
        <v>201736.7</v>
      </c>
      <c r="K36" s="18">
        <f t="shared" si="2"/>
        <v>-800</v>
      </c>
      <c r="L36" s="15">
        <f t="shared" si="3"/>
        <v>99.605009857472751</v>
      </c>
      <c r="M36" s="37" t="s">
        <v>105</v>
      </c>
      <c r="N36" s="8"/>
      <c r="O36" s="8"/>
    </row>
    <row r="37" spans="1:15" ht="46.5" customHeight="1" x14ac:dyDescent="0.25">
      <c r="A37" s="12" t="s">
        <v>82</v>
      </c>
      <c r="B37" s="14" t="s">
        <v>58</v>
      </c>
      <c r="C37" s="14" t="s">
        <v>67</v>
      </c>
      <c r="D37" s="37">
        <v>49944.9</v>
      </c>
      <c r="E37" s="38">
        <v>0</v>
      </c>
      <c r="F37" s="18">
        <v>247797.7</v>
      </c>
      <c r="G37" s="15" t="s">
        <v>50</v>
      </c>
      <c r="H37" s="18">
        <v>247797.7</v>
      </c>
      <c r="I37" s="18" t="s">
        <v>50</v>
      </c>
      <c r="J37" s="18">
        <v>247797.7</v>
      </c>
      <c r="K37" s="18">
        <f t="shared" si="2"/>
        <v>0</v>
      </c>
      <c r="L37" s="15">
        <f t="shared" si="3"/>
        <v>100</v>
      </c>
      <c r="M37" s="15" t="s">
        <v>50</v>
      </c>
      <c r="N37" s="8"/>
      <c r="O37" s="8"/>
    </row>
    <row r="38" spans="1:15" ht="20.25" customHeight="1" x14ac:dyDescent="0.25">
      <c r="A38" s="23" t="s">
        <v>46</v>
      </c>
      <c r="B38" s="24"/>
      <c r="C38" s="46" t="s">
        <v>50</v>
      </c>
      <c r="D38" s="42">
        <f>SUM(D9:D37)</f>
        <v>373579013.91000003</v>
      </c>
      <c r="E38" s="42">
        <f>SUM(E9:E37)</f>
        <v>43650730.800000004</v>
      </c>
      <c r="F38" s="42">
        <f>SUM(F9:F37)</f>
        <v>49288721.20000001</v>
      </c>
      <c r="G38" s="44">
        <f t="shared" si="0"/>
        <v>112.91614205918405</v>
      </c>
      <c r="H38" s="27">
        <f>SUM(H9:H37)</f>
        <v>52134272</v>
      </c>
      <c r="I38" s="18">
        <f t="shared" si="1"/>
        <v>119.43504964182637</v>
      </c>
      <c r="J38" s="27">
        <f>SUM(J9:J37)</f>
        <v>54855546.500000015</v>
      </c>
      <c r="K38" s="27">
        <f t="shared" si="2"/>
        <v>2721274.5000000149</v>
      </c>
      <c r="L38" s="44">
        <f t="shared" si="3"/>
        <v>105.21974201538676</v>
      </c>
      <c r="M38" s="44">
        <f t="shared" si="4"/>
        <v>125.66925110907883</v>
      </c>
      <c r="N38" s="8"/>
      <c r="O38" s="8"/>
    </row>
    <row r="39" spans="1:15" ht="21" customHeight="1" x14ac:dyDescent="0.25">
      <c r="A39" s="16" t="s">
        <v>19</v>
      </c>
      <c r="B39" s="13" t="s">
        <v>44</v>
      </c>
      <c r="C39" s="14" t="s">
        <v>50</v>
      </c>
      <c r="D39" s="37" t="s">
        <v>50</v>
      </c>
      <c r="E39" s="38" t="s">
        <v>50</v>
      </c>
      <c r="F39" s="18">
        <v>3794856.4</v>
      </c>
      <c r="G39" s="15" t="s">
        <v>50</v>
      </c>
      <c r="H39" s="18">
        <v>3709954.9</v>
      </c>
      <c r="I39" s="18" t="s">
        <v>50</v>
      </c>
      <c r="J39" s="18">
        <v>2695499.4</v>
      </c>
      <c r="K39" s="18">
        <f t="shared" si="2"/>
        <v>-1014455.5</v>
      </c>
      <c r="L39" s="15">
        <f t="shared" si="3"/>
        <v>72.655853579244322</v>
      </c>
      <c r="M39" s="15" t="s">
        <v>50</v>
      </c>
      <c r="N39" s="8"/>
      <c r="O39" s="8"/>
    </row>
    <row r="40" spans="1:15" ht="21" customHeight="1" x14ac:dyDescent="0.25">
      <c r="A40" s="25" t="s">
        <v>22</v>
      </c>
      <c r="B40" s="26"/>
      <c r="C40" s="47" t="s">
        <v>50</v>
      </c>
      <c r="D40" s="43" t="s">
        <v>50</v>
      </c>
      <c r="E40" s="43" t="s">
        <v>50</v>
      </c>
      <c r="F40" s="28">
        <f>SUM(F38:F39)</f>
        <v>53083577.600000009</v>
      </c>
      <c r="G40" s="15" t="s">
        <v>50</v>
      </c>
      <c r="H40" s="28">
        <f>SUM(H38:H39)</f>
        <v>55844226.899999999</v>
      </c>
      <c r="I40" s="28" t="s">
        <v>50</v>
      </c>
      <c r="J40" s="28">
        <f>SUM(J38:J39)</f>
        <v>57551045.900000013</v>
      </c>
      <c r="K40" s="28">
        <f t="shared" si="2"/>
        <v>1706819.0000000149</v>
      </c>
      <c r="L40" s="45">
        <f t="shared" si="3"/>
        <v>103.05639292501337</v>
      </c>
      <c r="M40" s="45" t="s">
        <v>50</v>
      </c>
      <c r="N40" s="8"/>
      <c r="O40" s="8"/>
    </row>
    <row r="41" spans="1:15" x14ac:dyDescent="0.25">
      <c r="N41" s="8"/>
      <c r="O41" s="8"/>
    </row>
    <row r="44" spans="1:15" x14ac:dyDescent="0.25">
      <c r="F44" s="34"/>
    </row>
  </sheetData>
  <mergeCells count="22">
    <mergeCell ref="L1:M1"/>
    <mergeCell ref="L3:M3"/>
    <mergeCell ref="A4:M4"/>
    <mergeCell ref="E1:F1"/>
    <mergeCell ref="E2:F2"/>
    <mergeCell ref="E3:F3"/>
    <mergeCell ref="K2:M2"/>
    <mergeCell ref="A5:A7"/>
    <mergeCell ref="B5:B7"/>
    <mergeCell ref="C5:D5"/>
    <mergeCell ref="K5:M5"/>
    <mergeCell ref="C6:C7"/>
    <mergeCell ref="D6:D7"/>
    <mergeCell ref="F6:F7"/>
    <mergeCell ref="G6:G7"/>
    <mergeCell ref="H6:H7"/>
    <mergeCell ref="M6:M7"/>
    <mergeCell ref="K6:L6"/>
    <mergeCell ref="E6:E7"/>
    <mergeCell ref="J6:J7"/>
    <mergeCell ref="E5:J5"/>
    <mergeCell ref="I6:I7"/>
  </mergeCells>
  <pageMargins left="0.19685039370078741" right="0.23622047244094491" top="0.74803149606299213" bottom="0.39370078740157483" header="0" footer="0.11811023622047245"/>
  <pageSetup paperSize="9" scale="88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vrv</dc:creator>
  <cp:lastModifiedBy>Дарья Сергеевна Ляпина</cp:lastModifiedBy>
  <cp:lastPrinted>2018-05-31T01:36:29Z</cp:lastPrinted>
  <dcterms:created xsi:type="dcterms:W3CDTF">2014-10-31T01:57:41Z</dcterms:created>
  <dcterms:modified xsi:type="dcterms:W3CDTF">2018-05-31T01:36:42Z</dcterms:modified>
</cp:coreProperties>
</file>