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60" windowWidth="24615" windowHeight="11385" activeTab="1"/>
  </bookViews>
  <sheets>
    <sheet name="Документ" sheetId="2" r:id="rId1"/>
    <sheet name="Лист1" sheetId="3" r:id="rId2"/>
  </sheets>
  <definedNames>
    <definedName name="_xlnm._FilterDatabase" localSheetId="1" hidden="1">Лист1!$A$4:$P$171</definedName>
    <definedName name="_xlnm.Print_Titles" localSheetId="0">Документ!#REF!</definedName>
    <definedName name="_xlnm.Print_Titles" localSheetId="1">Лист1!$4:$4</definedName>
    <definedName name="_xlnm.Print_Area" localSheetId="0">Документ!$A$1:$FX$46</definedName>
  </definedNames>
  <calcPr calcId="125725"/>
</workbook>
</file>

<file path=xl/calcChain.xml><?xml version="1.0" encoding="utf-8"?>
<calcChain xmlns="http://schemas.openxmlformats.org/spreadsheetml/2006/main">
  <c r="AX44" i="2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8"/>
  <c r="BB45"/>
  <c r="BC45"/>
  <c r="BD45"/>
  <c r="BE45"/>
  <c r="BF45"/>
  <c r="S43" l="1"/>
  <c r="S45" s="1"/>
  <c r="T43"/>
  <c r="T45" s="1"/>
  <c r="U43"/>
  <c r="V43"/>
  <c r="V45" s="1"/>
  <c r="W43"/>
  <c r="W45" s="1"/>
  <c r="X43"/>
  <c r="X45" s="1"/>
  <c r="Y43"/>
  <c r="Z43"/>
  <c r="Z45" s="1"/>
  <c r="AA43"/>
  <c r="AA45" s="1"/>
  <c r="AB43"/>
  <c r="AB45" s="1"/>
  <c r="AC43"/>
  <c r="AD43"/>
  <c r="AD45" s="1"/>
  <c r="AE43"/>
  <c r="AE45" s="1"/>
  <c r="AF43"/>
  <c r="AF45" s="1"/>
  <c r="AG43"/>
  <c r="AH43"/>
  <c r="AH45" s="1"/>
  <c r="AI43"/>
  <c r="AI45" s="1"/>
  <c r="AJ43"/>
  <c r="AJ45" s="1"/>
  <c r="AK43"/>
  <c r="U45"/>
  <c r="Y45"/>
  <c r="AC45"/>
  <c r="AG45"/>
  <c r="AK45"/>
  <c r="R43"/>
  <c r="R45" s="1"/>
  <c r="Q44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8"/>
  <c r="EV43"/>
  <c r="EV45" s="1"/>
  <c r="EC43"/>
  <c r="ED43"/>
  <c r="EE43"/>
  <c r="EF43"/>
  <c r="EG43"/>
  <c r="EH43"/>
  <c r="EI43"/>
  <c r="EJ43"/>
  <c r="EK43"/>
  <c r="EL43"/>
  <c r="EL45" s="1"/>
  <c r="EM43"/>
  <c r="EN43"/>
  <c r="EO43"/>
  <c r="EP43"/>
  <c r="EQ43"/>
  <c r="ER43"/>
  <c r="ES43"/>
  <c r="ET43"/>
  <c r="EU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P43"/>
  <c r="FQ43"/>
  <c r="FR43"/>
  <c r="FS43"/>
  <c r="FT43"/>
  <c r="FU43"/>
  <c r="FV43"/>
  <c r="FW43"/>
  <c r="DU43"/>
  <c r="DV43"/>
  <c r="DW43"/>
  <c r="DX43"/>
  <c r="DY43"/>
  <c r="DZ43"/>
  <c r="DZ45" s="1"/>
  <c r="EA43"/>
  <c r="EB43"/>
  <c r="DN43"/>
  <c r="DN45" s="1"/>
  <c r="DO43"/>
  <c r="DO45" s="1"/>
  <c r="DP43"/>
  <c r="DP45" s="1"/>
  <c r="DQ43"/>
  <c r="DQ45" s="1"/>
  <c r="DR43"/>
  <c r="DR45" s="1"/>
  <c r="DS43"/>
  <c r="DS45" s="1"/>
  <c r="Q43" l="1"/>
  <c r="Q45" s="1"/>
  <c r="DJ43"/>
  <c r="DJ45" s="1"/>
  <c r="CX43"/>
  <c r="CX45" s="1"/>
  <c r="DB43"/>
  <c r="DB45" s="1"/>
  <c r="CP43"/>
  <c r="CQ43"/>
  <c r="CR43"/>
  <c r="CS43"/>
  <c r="CT43"/>
  <c r="CU43"/>
  <c r="CV43"/>
  <c r="CW43"/>
  <c r="CY43"/>
  <c r="CZ43"/>
  <c r="DA43"/>
  <c r="DC43"/>
  <c r="DD43"/>
  <c r="DE43"/>
  <c r="DF43"/>
  <c r="DG43"/>
  <c r="DH43"/>
  <c r="DI43"/>
  <c r="DK43"/>
  <c r="DL43"/>
  <c r="DM43"/>
  <c r="CO43"/>
  <c r="CP45"/>
  <c r="CG43"/>
  <c r="CG45" s="1"/>
  <c r="CH43"/>
  <c r="CI43"/>
  <c r="CJ43"/>
  <c r="CK43"/>
  <c r="CL43"/>
  <c r="CM43"/>
  <c r="CN43"/>
  <c r="CF43"/>
  <c r="BJ43"/>
  <c r="BH43"/>
  <c r="BH45" s="1"/>
  <c r="BG16"/>
  <c r="BG15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8"/>
  <c r="AS43"/>
  <c r="AT43"/>
  <c r="AO43"/>
  <c r="AP43"/>
  <c r="AQ43"/>
  <c r="AR43"/>
  <c r="AN43"/>
  <c r="BG43" l="1"/>
  <c r="BG45" s="1"/>
  <c r="AM43"/>
  <c r="F43"/>
  <c r="G43"/>
  <c r="H43"/>
  <c r="I43"/>
  <c r="J43"/>
  <c r="K43"/>
  <c r="L43"/>
  <c r="M43"/>
  <c r="N43"/>
  <c r="O43"/>
  <c r="P43"/>
  <c r="E4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F45"/>
  <c r="G45"/>
  <c r="H45"/>
  <c r="I45"/>
  <c r="J45"/>
  <c r="K45"/>
  <c r="L45"/>
  <c r="M45"/>
  <c r="N45"/>
  <c r="O45"/>
  <c r="P45"/>
  <c r="CM45" l="1"/>
  <c r="DT22"/>
  <c r="DT44"/>
  <c r="DT10"/>
  <c r="DT11"/>
  <c r="DT13"/>
  <c r="DT15"/>
  <c r="DT16"/>
  <c r="DT17"/>
  <c r="DT18"/>
  <c r="DT20"/>
  <c r="DT21"/>
  <c r="DT23"/>
  <c r="DT24"/>
  <c r="DT25"/>
  <c r="DT26"/>
  <c r="DT27"/>
  <c r="DT28"/>
  <c r="DT29"/>
  <c r="DT30"/>
  <c r="DT31"/>
  <c r="DT32"/>
  <c r="DT33"/>
  <c r="DT34"/>
  <c r="DT36"/>
  <c r="DT35"/>
  <c r="DT37"/>
  <c r="DT38"/>
  <c r="DT12"/>
  <c r="DT19"/>
  <c r="DT40"/>
  <c r="DT42"/>
  <c r="DT41"/>
  <c r="DT8"/>
  <c r="DT39"/>
  <c r="DT14"/>
  <c r="DT9"/>
  <c r="EC45"/>
  <c r="ED45"/>
  <c r="EE45"/>
  <c r="EB45"/>
  <c r="DT43" l="1"/>
  <c r="EK45"/>
  <c r="EJ45"/>
  <c r="FO44"/>
  <c r="FO10"/>
  <c r="FO11"/>
  <c r="FO13"/>
  <c r="FO15"/>
  <c r="FO16"/>
  <c r="FO17"/>
  <c r="FO18"/>
  <c r="FO20"/>
  <c r="FO21"/>
  <c r="FO23"/>
  <c r="FO24"/>
  <c r="FO25"/>
  <c r="FO26"/>
  <c r="FO27"/>
  <c r="FO28"/>
  <c r="FO29"/>
  <c r="FO30"/>
  <c r="FO31"/>
  <c r="FO32"/>
  <c r="FO33"/>
  <c r="FO34"/>
  <c r="FO36"/>
  <c r="FO35"/>
  <c r="FO37"/>
  <c r="FO38"/>
  <c r="FO12"/>
  <c r="FO19"/>
  <c r="FO40"/>
  <c r="FO42"/>
  <c r="FO41"/>
  <c r="FO8"/>
  <c r="FO39"/>
  <c r="FO14"/>
  <c r="FO22"/>
  <c r="FO9"/>
  <c r="FO43" l="1"/>
  <c r="FW45"/>
  <c r="DF45"/>
  <c r="DG45"/>
  <c r="CE44"/>
  <c r="CD44" s="1"/>
  <c r="CE10"/>
  <c r="CD10" s="1"/>
  <c r="CE11"/>
  <c r="CD11" s="1"/>
  <c r="CE13"/>
  <c r="CD13" s="1"/>
  <c r="CE15"/>
  <c r="CD15" s="1"/>
  <c r="CE16"/>
  <c r="CD16" s="1"/>
  <c r="CE17"/>
  <c r="CD17" s="1"/>
  <c r="CE18"/>
  <c r="CD18" s="1"/>
  <c r="CE20"/>
  <c r="CD20" s="1"/>
  <c r="CE21"/>
  <c r="CD21" s="1"/>
  <c r="CE23"/>
  <c r="CD23" s="1"/>
  <c r="CE24"/>
  <c r="CD24" s="1"/>
  <c r="CE25"/>
  <c r="CD25" s="1"/>
  <c r="CE26"/>
  <c r="CD26" s="1"/>
  <c r="CE27"/>
  <c r="CD27" s="1"/>
  <c r="CE28"/>
  <c r="CD28" s="1"/>
  <c r="CE29"/>
  <c r="CD29" s="1"/>
  <c r="CE30"/>
  <c r="CD30" s="1"/>
  <c r="CE31"/>
  <c r="CD31" s="1"/>
  <c r="CE32"/>
  <c r="CD32" s="1"/>
  <c r="CE33"/>
  <c r="CD33" s="1"/>
  <c r="CE34"/>
  <c r="CD34" s="1"/>
  <c r="CE36"/>
  <c r="CD36" s="1"/>
  <c r="CE35"/>
  <c r="CD35" s="1"/>
  <c r="CE37"/>
  <c r="CD37" s="1"/>
  <c r="CE38"/>
  <c r="CD38" s="1"/>
  <c r="CE12"/>
  <c r="CD12" s="1"/>
  <c r="CE19"/>
  <c r="CD19" s="1"/>
  <c r="CE40"/>
  <c r="CD40" s="1"/>
  <c r="CE42"/>
  <c r="CD42" s="1"/>
  <c r="CE41"/>
  <c r="CD41" s="1"/>
  <c r="CE8"/>
  <c r="CD8" s="1"/>
  <c r="CE39"/>
  <c r="CD39" s="1"/>
  <c r="CE14"/>
  <c r="CD14" s="1"/>
  <c r="CE22"/>
  <c r="CD22" s="1"/>
  <c r="CE9"/>
  <c r="CD9" s="1"/>
  <c r="BK10"/>
  <c r="BI10" s="1"/>
  <c r="BK11"/>
  <c r="BI11" s="1"/>
  <c r="BK13"/>
  <c r="BI13" s="1"/>
  <c r="BK15"/>
  <c r="BI15" s="1"/>
  <c r="BK16"/>
  <c r="BI16" s="1"/>
  <c r="BK17"/>
  <c r="BI17" s="1"/>
  <c r="BK18"/>
  <c r="BI18" s="1"/>
  <c r="BK20"/>
  <c r="BI20" s="1"/>
  <c r="BK21"/>
  <c r="BI21" s="1"/>
  <c r="BK23"/>
  <c r="BI23" s="1"/>
  <c r="BK24"/>
  <c r="BI24" s="1"/>
  <c r="BK25"/>
  <c r="BI25" s="1"/>
  <c r="BK26"/>
  <c r="BI26" s="1"/>
  <c r="BK27"/>
  <c r="BI27" s="1"/>
  <c r="BK28"/>
  <c r="BI28" s="1"/>
  <c r="BK29"/>
  <c r="BI29" s="1"/>
  <c r="BK30"/>
  <c r="BI30" s="1"/>
  <c r="BK31"/>
  <c r="BI31" s="1"/>
  <c r="BK32"/>
  <c r="BI32" s="1"/>
  <c r="BK33"/>
  <c r="BI33" s="1"/>
  <c r="BK34"/>
  <c r="BI34" s="1"/>
  <c r="BK36"/>
  <c r="BI36" s="1"/>
  <c r="BK35"/>
  <c r="BI35" s="1"/>
  <c r="BK37"/>
  <c r="BI37" s="1"/>
  <c r="BK38"/>
  <c r="BI38" s="1"/>
  <c r="BK12"/>
  <c r="BI12" s="1"/>
  <c r="BK19"/>
  <c r="BI19" s="1"/>
  <c r="BK40"/>
  <c r="BI40" s="1"/>
  <c r="BK42"/>
  <c r="BI42" s="1"/>
  <c r="BK41"/>
  <c r="BI41" s="1"/>
  <c r="BK8"/>
  <c r="BI8" s="1"/>
  <c r="BK39"/>
  <c r="BI39" s="1"/>
  <c r="BK14"/>
  <c r="BI14" s="1"/>
  <c r="BK22"/>
  <c r="BI22" s="1"/>
  <c r="BK9"/>
  <c r="BI9" s="1"/>
  <c r="BL43"/>
  <c r="BM43"/>
  <c r="BN43"/>
  <c r="BO43"/>
  <c r="BO45" s="1"/>
  <c r="BP43"/>
  <c r="BP45" s="1"/>
  <c r="BQ43"/>
  <c r="BR43"/>
  <c r="BR45" s="1"/>
  <c r="BS43"/>
  <c r="BS45" s="1"/>
  <c r="BT43"/>
  <c r="BT45" s="1"/>
  <c r="BU43"/>
  <c r="BV43"/>
  <c r="BW43"/>
  <c r="BW45" s="1"/>
  <c r="BL45"/>
  <c r="BM45"/>
  <c r="BN45"/>
  <c r="BQ45"/>
  <c r="BU45"/>
  <c r="BV45"/>
  <c r="CT45"/>
  <c r="CU45"/>
  <c r="CV45"/>
  <c r="CW45"/>
  <c r="CR45"/>
  <c r="CS45"/>
  <c r="CD43" l="1"/>
  <c r="BI43"/>
  <c r="CE43"/>
  <c r="BK43"/>
  <c r="BK45" s="1"/>
  <c r="CK45" l="1"/>
  <c r="CL45"/>
  <c r="CN45"/>
  <c r="CJ45"/>
  <c r="CI45"/>
  <c r="CH45"/>
  <c r="CO45"/>
  <c r="CF45" l="1"/>
  <c r="CA10"/>
  <c r="CA11"/>
  <c r="CA13"/>
  <c r="CA15"/>
  <c r="CA16"/>
  <c r="CA17"/>
  <c r="CA18"/>
  <c r="CA20"/>
  <c r="CA21"/>
  <c r="CA23"/>
  <c r="CA24"/>
  <c r="CA25"/>
  <c r="CA26"/>
  <c r="CA27"/>
  <c r="CA28"/>
  <c r="CA29"/>
  <c r="CA30"/>
  <c r="CA31"/>
  <c r="CA32"/>
  <c r="CA33"/>
  <c r="CA34"/>
  <c r="CA36"/>
  <c r="CA35"/>
  <c r="CA37"/>
  <c r="CA38"/>
  <c r="CA12"/>
  <c r="CA19"/>
  <c r="CA40"/>
  <c r="CA42"/>
  <c r="CA41"/>
  <c r="CA8"/>
  <c r="CA39"/>
  <c r="CA14"/>
  <c r="CA22"/>
  <c r="CA44"/>
  <c r="CA9"/>
  <c r="CC43"/>
  <c r="CC45" s="1"/>
  <c r="CB43"/>
  <c r="CB45" s="1"/>
  <c r="BX44"/>
  <c r="BZ43"/>
  <c r="BZ45" s="1"/>
  <c r="BY43"/>
  <c r="BY45" s="1"/>
  <c r="BX22"/>
  <c r="BX14"/>
  <c r="BX39"/>
  <c r="BX8"/>
  <c r="BX41"/>
  <c r="FX41" s="1"/>
  <c r="BX42"/>
  <c r="BX40"/>
  <c r="FX40" s="1"/>
  <c r="BX19"/>
  <c r="BX12"/>
  <c r="FX12" s="1"/>
  <c r="BX38"/>
  <c r="BX37"/>
  <c r="FX37" s="1"/>
  <c r="BX35"/>
  <c r="BX36"/>
  <c r="FX36" s="1"/>
  <c r="BX34"/>
  <c r="BX33"/>
  <c r="FX33" s="1"/>
  <c r="BX32"/>
  <c r="BX31"/>
  <c r="FX31" s="1"/>
  <c r="BX30"/>
  <c r="BX29"/>
  <c r="FX29" s="1"/>
  <c r="BX28"/>
  <c r="BX27"/>
  <c r="FX27" s="1"/>
  <c r="BX26"/>
  <c r="BX25"/>
  <c r="FX25" s="1"/>
  <c r="BX24"/>
  <c r="BX23"/>
  <c r="FX23" s="1"/>
  <c r="BX21"/>
  <c r="BX20"/>
  <c r="FX20" s="1"/>
  <c r="BX18"/>
  <c r="BX17"/>
  <c r="FX17" s="1"/>
  <c r="BX16"/>
  <c r="BX15"/>
  <c r="FX15" s="1"/>
  <c r="BX13"/>
  <c r="BX11"/>
  <c r="FX11" s="1"/>
  <c r="BX10"/>
  <c r="BX9"/>
  <c r="FX9" s="1"/>
  <c r="BA43"/>
  <c r="BA45" s="1"/>
  <c r="AZ43"/>
  <c r="AZ45" s="1"/>
  <c r="AY43"/>
  <c r="AY45" s="1"/>
  <c r="FX22"/>
  <c r="FX14"/>
  <c r="FX39"/>
  <c r="FX42"/>
  <c r="FX19"/>
  <c r="FX38"/>
  <c r="FX35"/>
  <c r="FX34"/>
  <c r="FX32"/>
  <c r="FX30"/>
  <c r="FX28"/>
  <c r="FX26"/>
  <c r="FX24"/>
  <c r="FX21"/>
  <c r="FX18"/>
  <c r="FX16"/>
  <c r="FX13"/>
  <c r="FX10"/>
  <c r="FU45"/>
  <c r="FS45"/>
  <c r="DH45"/>
  <c r="DE45"/>
  <c r="DD45"/>
  <c r="DC45"/>
  <c r="CZ45"/>
  <c r="AL43"/>
  <c r="AL45" s="1"/>
  <c r="E45"/>
  <c r="AN45"/>
  <c r="AO45"/>
  <c r="AP45"/>
  <c r="AQ45"/>
  <c r="AR45"/>
  <c r="AS45"/>
  <c r="AT45"/>
  <c r="AU43"/>
  <c r="AU45" s="1"/>
  <c r="AV43"/>
  <c r="AV45" s="1"/>
  <c r="AW43"/>
  <c r="AW45" s="1"/>
  <c r="BJ45"/>
  <c r="CQ45"/>
  <c r="CY45"/>
  <c r="DA45"/>
  <c r="DI45"/>
  <c r="DK45"/>
  <c r="DL45"/>
  <c r="DM45"/>
  <c r="DT45"/>
  <c r="DU45"/>
  <c r="DV45"/>
  <c r="DW45"/>
  <c r="DX45"/>
  <c r="DY45"/>
  <c r="EA45"/>
  <c r="EF45"/>
  <c r="EG45"/>
  <c r="EH45"/>
  <c r="EI45"/>
  <c r="EM45"/>
  <c r="EN45"/>
  <c r="EO45"/>
  <c r="EP45"/>
  <c r="EQ45"/>
  <c r="ER45"/>
  <c r="ES45"/>
  <c r="ET45"/>
  <c r="EU45"/>
  <c r="EW45"/>
  <c r="EX45"/>
  <c r="EY45"/>
  <c r="EZ45"/>
  <c r="FA45"/>
  <c r="FB45"/>
  <c r="FC45"/>
  <c r="FD45"/>
  <c r="FE45"/>
  <c r="FF45"/>
  <c r="FG45"/>
  <c r="FH45"/>
  <c r="FI45"/>
  <c r="FJ45"/>
  <c r="FK45"/>
  <c r="FL45"/>
  <c r="FM45"/>
  <c r="FN45"/>
  <c r="FP45"/>
  <c r="FQ45"/>
  <c r="D44"/>
  <c r="D8"/>
  <c r="FX8" s="1"/>
  <c r="AM44"/>
  <c r="FX44" l="1"/>
  <c r="D43"/>
  <c r="FX43"/>
  <c r="BX43"/>
  <c r="BX45" s="1"/>
  <c r="CE45"/>
  <c r="FO45"/>
  <c r="CD45"/>
  <c r="CD47" s="1"/>
  <c r="FV45"/>
  <c r="FT45"/>
  <c r="FR45"/>
  <c r="BI45"/>
  <c r="AM45"/>
  <c r="D45"/>
  <c r="AX43"/>
  <c r="AX45" s="1"/>
  <c r="CA43"/>
  <c r="CA45" s="1"/>
  <c r="FX45" l="1"/>
  <c r="FX47" s="1"/>
</calcChain>
</file>

<file path=xl/sharedStrings.xml><?xml version="1.0" encoding="utf-8"?>
<sst xmlns="http://schemas.openxmlformats.org/spreadsheetml/2006/main" count="1850" uniqueCount="744">
  <si>
    <t>Единица измерения: руб.</t>
  </si>
  <si>
    <t>Наименование муниципальных районов и городских округов</t>
  </si>
  <si>
    <t>Министерство финансов Забайкальского края</t>
  </si>
  <si>
    <t>Министерство труда и социальной защиты населения Забайкальского края</t>
  </si>
  <si>
    <t>Департамент управления делами Губернатора Забайкальского края</t>
  </si>
  <si>
    <t>Министерство экономического развития Забайкальского края</t>
  </si>
  <si>
    <t>Министерство образования, науки и молодежной политики Забайкальского края</t>
  </si>
  <si>
    <t>Министерство территориального развития Забайкальского края</t>
  </si>
  <si>
    <t>Департамент по обеспечению деятельности мировых судей Забайкальского края</t>
  </si>
  <si>
    <t>Министерство сельского хозяйства Забайкальского края</t>
  </si>
  <si>
    <t>Бюджетная роспись (расходы)</t>
  </si>
  <si>
    <t>002</t>
  </si>
  <si>
    <t>002-0203-8800051180-530-18-365-01</t>
  </si>
  <si>
    <t>002-0701-0130271202-521-02</t>
  </si>
  <si>
    <t>002-0702-0130271202-521-02</t>
  </si>
  <si>
    <t>002-1401-0130278010-511-02</t>
  </si>
  <si>
    <t>002-1401-0130278020-511-02</t>
  </si>
  <si>
    <t>002-1402-8800050100-512-01</t>
  </si>
  <si>
    <t>002-1403-0130278060-530-02</t>
  </si>
  <si>
    <t>002-1403-0130278181-521-02</t>
  </si>
  <si>
    <t>002-1403-0130279205-530-02</t>
  </si>
  <si>
    <t>009</t>
  </si>
  <si>
    <t>009-0104-0430879206-530-02</t>
  </si>
  <si>
    <t>009-0709-1730379211-530-02</t>
  </si>
  <si>
    <t>009-1004-1730372400-530-44-02</t>
  </si>
  <si>
    <t>009-1004-1730372400-530-47-02</t>
  </si>
  <si>
    <t>009-1004-1730574580-530-02</t>
  </si>
  <si>
    <t>009-1004-1730574581-530-02</t>
  </si>
  <si>
    <t>009-1004-1730579581-530-02</t>
  </si>
  <si>
    <t>009-1006-24201R0270-521-18-443-01</t>
  </si>
  <si>
    <t>009-1006-24201R0270-521-18-443-02</t>
  </si>
  <si>
    <t>009-1006-24203R0270-521-18-443-01</t>
  </si>
  <si>
    <t>014</t>
  </si>
  <si>
    <t>014-0104-8800079220-530-02</t>
  </si>
  <si>
    <t>025</t>
  </si>
  <si>
    <t>025-0412-03202R5270-521-18-А44-02</t>
  </si>
  <si>
    <t>026</t>
  </si>
  <si>
    <t>026-0701-1410171201-530-02</t>
  </si>
  <si>
    <t>026-0701-1410171201-530-60-02</t>
  </si>
  <si>
    <t>026-0701-1410171201-530-61-02</t>
  </si>
  <si>
    <t>026-0701-1410171201-530-62-02</t>
  </si>
  <si>
    <t>026-0702-1420171201-530-02</t>
  </si>
  <si>
    <t>026-0702-1420171201-530-60-02</t>
  </si>
  <si>
    <t>026-0702-1420171201-530-61-02</t>
  </si>
  <si>
    <t>026-0702-1420171201-530-62-02</t>
  </si>
  <si>
    <t>026-0702-1420371218-530-02</t>
  </si>
  <si>
    <t>026-0702-1490371436-521-02</t>
  </si>
  <si>
    <t>026-0703-1470271101-521-02</t>
  </si>
  <si>
    <t>026-0709-1490579230-530-02</t>
  </si>
  <si>
    <t>026-1004-1410271230-530-02</t>
  </si>
  <si>
    <t>026-1004-1420171228-530-02</t>
  </si>
  <si>
    <t>027</t>
  </si>
  <si>
    <t>027-0104-8800079208-530-02</t>
  </si>
  <si>
    <t>027-0314-19703R5150-521-18-А15-01</t>
  </si>
  <si>
    <t>027-0314-19703R5150-521-18-А15-02</t>
  </si>
  <si>
    <t>027-0409-1330374315-521-02</t>
  </si>
  <si>
    <t>027-0409-1330374315-522-02</t>
  </si>
  <si>
    <t>027-0409-1330374317-522-02</t>
  </si>
  <si>
    <t>027-0409-20102R5670-522-02</t>
  </si>
  <si>
    <t>027-0412-1310379227-530-02</t>
  </si>
  <si>
    <t>027-0412-1310379502-530-02</t>
  </si>
  <si>
    <t>027-0502-19703R5150-521-18-А15-01</t>
  </si>
  <si>
    <t>027-0502-19703R5150-521-18-А15-02</t>
  </si>
  <si>
    <t>027-0502-2710274905-521-02</t>
  </si>
  <si>
    <t>027-0503-29101R5550-521-18-992-01</t>
  </si>
  <si>
    <t>027-0503-29101R5550-521-18-992-02</t>
  </si>
  <si>
    <t>027-0505-2610274402-521-02</t>
  </si>
  <si>
    <t>027-0505-2720274104-522-02</t>
  </si>
  <si>
    <t>027-0505-2730374303-540-02</t>
  </si>
  <si>
    <t>027-0505-29102R5600-521-02</t>
  </si>
  <si>
    <t>027-0505-29102R5600-521-18-А38-01</t>
  </si>
  <si>
    <t>027-0505-29102R5600-521-18-А38-02</t>
  </si>
  <si>
    <t>027-0605-0820374102-522-02</t>
  </si>
  <si>
    <t>027-0801-19703R5150-521-18-А15-01</t>
  </si>
  <si>
    <t>027-0801-19703R5150-521-18-А15-02</t>
  </si>
  <si>
    <t>027-0804-1510874104-522-02</t>
  </si>
  <si>
    <t>027-0804-19703R5150-521-18-А15-01</t>
  </si>
  <si>
    <t>027-0804-19703R5150-521-18-А15-02</t>
  </si>
  <si>
    <t>027-1003-12301R4970-521-01</t>
  </si>
  <si>
    <t>027-1003-12301R4970-521-02</t>
  </si>
  <si>
    <t>027-1003-12301R4970-521-18-В04-01</t>
  </si>
  <si>
    <t>027-1003-12301R4970-521-18-В04-02</t>
  </si>
  <si>
    <t>027-1003-1310374505-530-02</t>
  </si>
  <si>
    <t>027-1102-1841074104-522-02</t>
  </si>
  <si>
    <t>027-1403-1210374521-521-02</t>
  </si>
  <si>
    <t>032</t>
  </si>
  <si>
    <t>032-0104-8800079207-530-02</t>
  </si>
  <si>
    <t>032-0104-8800079214-530-02</t>
  </si>
  <si>
    <t>032-0105-8800051200-530-18-370-01</t>
  </si>
  <si>
    <t>066</t>
  </si>
  <si>
    <t>066-0405-0570577263-530-02</t>
  </si>
  <si>
    <t>066-0405-0570579263-530-02</t>
  </si>
  <si>
    <t>Министерство финансов Забайкальского края, всего</t>
  </si>
  <si>
    <t>Осуществление первичного воинского учета на территориях, где отсутствуют военные комиссариаты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</si>
  <si>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</si>
  <si>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</si>
  <si>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</si>
  <si>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Дотации, связанные с особым режимом безопасного функционирования закрытых административно-территориальных образований</t>
  </si>
  <si>
    <t>Субвенция на предоставление дотаций поселениям на выравнивание бюджетной обеспеченности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</si>
  <si>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</si>
  <si>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</si>
  <si>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Субсидия на реализацию мероприятий проекта "Забайкалье - территория будущего"</t>
  </si>
  <si>
    <t>Министерство труда и социальной защиты населения Забайкальского края, всего</t>
  </si>
  <si>
    <t>Осуществление государственных полномочий в сфере труда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</si>
  <si>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</si>
  <si>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</si>
  <si>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</si>
  <si>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</si>
  <si>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</si>
  <si>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Мероприятия государственной программы Российской Федерации "Доступная среда" на 2011-2020 годы</t>
  </si>
  <si>
    <t>Департамент управления делами Губернатора Забайкальского края, всего</t>
  </si>
  <si>
    <t>Осуществление государственных полномочий в сфере государственного управления</t>
  </si>
  <si>
    <t>Министерство экономического развития Забайкальского края, всего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</si>
  <si>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</si>
  <si>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Министерство образования, науки и молодежной политики Забайкальского края, всего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</si>
  <si>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</si>
  <si>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</si>
  <si>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</si>
  <si>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</si>
  <si>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Осуществление государственных полномочий в области образования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</si>
  <si>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</si>
  <si>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</si>
  <si>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Министерство территориального развития Забайкальского края, всего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</si>
  <si>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</si>
  <si>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Поддержка экономического и социального развития коренных малочисленных народов Севера, Сибири и Дальнего Востока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</si>
  <si>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</si>
  <si>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</si>
  <si>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Реализация мероприятий по устойчивому развитию сельских территорий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</si>
  <si>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</si>
  <si>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</si>
  <si>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</si>
  <si>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Поддержка формирования современной городской среды</t>
  </si>
  <si>
    <t>Субсидии на реализацию мероприятий по подготовке документов территориального планирования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</si>
  <si>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</si>
  <si>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</si>
  <si>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Поддержка обустройства мест массового отдыха населения (городских парков)</t>
  </si>
  <si>
    <t>Субсидии на 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</si>
  <si>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Реализация мероприятий по обеспечению жильем молодых семей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</si>
  <si>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</si>
  <si>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Мероприятия по переселению граждан из ветхого и аварийного жилья в зоне Байкало-Амурской магистрали</t>
  </si>
  <si>
    <t>Осуществление городским округом "Город Чита" функций административного центра (столицы) Забайкальского края</t>
  </si>
  <si>
    <t>Департамент по обеспечению деятельности мировых судей Забайкальского края, всего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</si>
  <si>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</si>
  <si>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</si>
  <si>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</si>
  <si>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Министерство сельского хозяйства Забайкальского края, всего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</si>
  <si>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</si>
  <si>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</si>
  <si>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Итого</t>
  </si>
  <si>
    <t>00020229999000000151</t>
  </si>
  <si>
    <t>00020215001000000151</t>
  </si>
  <si>
    <t>00020215010040000151</t>
  </si>
  <si>
    <t>00020230024000000151</t>
  </si>
  <si>
    <t>90220230024050000151</t>
  </si>
  <si>
    <t>00020225027050000151</t>
  </si>
  <si>
    <t>00020225515000000151</t>
  </si>
  <si>
    <t>00020229999050000151</t>
  </si>
  <si>
    <t>00020220077000000151</t>
  </si>
  <si>
    <t>00020225555000000151</t>
  </si>
  <si>
    <t>00020220051000000151</t>
  </si>
  <si>
    <t>02720229999000000151</t>
  </si>
  <si>
    <t>90220203024050000151</t>
  </si>
  <si>
    <t>КОМИТЕТ ПО ФИНАНСАМ АДМИНИСТРАЦИИ МУНИЦИПАЛЬНОГО РАЙОНА "АКШИНСКИЙ РАЙОН"</t>
  </si>
  <si>
    <t>7501002989</t>
  </si>
  <si>
    <t>КОМИТЕТ ПО ФИНАНСАМ АДМИНИСТРАЦИИ МУНИЦИПАЛЬНОГО РАЙОНА "АЛЕКСАНДРОВО-ЗАВОДСКИЙ РАЙОН"</t>
  </si>
  <si>
    <t>7502001032</t>
  </si>
  <si>
    <t>КОМИТЕТ ПО ФИНАНСАМ АДМИНИСТРАЦИИ МУНИЦИПАЛЬНОГО РАЙОНА "БАЛЕЙСКИЙ РАЙОН" ЗАБАЙКАЛЬСКОГО КРАЯ</t>
  </si>
  <si>
    <t>7503000680</t>
  </si>
  <si>
    <t>КОМИТЕТ ПО ФИНАНСАМ АДМИНИСТРАЦИИ МУНИЦИПАЛЬНОГО РАЙОНА "ГАЗИМУРО-ЗАВОДСКИЙ РАЙОН"</t>
  </si>
  <si>
    <t>7504000676</t>
  </si>
  <si>
    <t>КОМИТЕТ ПО ФИНАНСАМ МУНИЦИПАЛЬНОГО РАЙОНА "ЗАБАЙКАЛЬСКИЙ РАЙОН"</t>
  </si>
  <si>
    <t>7505001802</t>
  </si>
  <si>
    <t>КОМИТЕТ ПО ФИНАНСАМ АДМИНИСТРАЦИИ МУНИЦИПАЛЬНОГО РАЙОНА "КАЛАРСКИЙ РАЙОН"</t>
  </si>
  <si>
    <t>7506001450</t>
  </si>
  <si>
    <t>КОМИТЕТ ПО ФИНАНСАМ АДМИНИСТРАЦИИ МУНИЦИПАЛЬНОГО РАЙОНА "КАЛГАНСКИЙ РАЙОН"</t>
  </si>
  <si>
    <t>7507001050</t>
  </si>
  <si>
    <t>КОМИТЕТ ПО ФИНАНСАМ МУНИЦИПАЛЬНОГО РАЙОНА "КАРЫМСКИЙ РАЙОН"</t>
  </si>
  <si>
    <t>7508002378</t>
  </si>
  <si>
    <t>КОМИТЕТ ПО ФИНАНСАМ АДМИНИСТРАЦИИ МУНИЦИПАЛЬНОГО РАЙОНА "КРАСНОЧИКОЙСКИЙ РАЙОН"</t>
  </si>
  <si>
    <t>7509001225</t>
  </si>
  <si>
    <t>КОМИТЕТ ПО ФИНАНСАМ АДМИНИСТРАЦИИ МУНИЦИПАЛЬНОГО РАЙОНА "КЫРИНСКИЙ РАЙОН"</t>
  </si>
  <si>
    <t>7510001244</t>
  </si>
  <si>
    <t>КОМИТЕТ ПО ФИНАНСАМ АДМИНИСТРАЦИИ МУНИЦИПАЛЬНОГО РАЙОНА "МОГОЧИНСКИЙ РАЙОН"</t>
  </si>
  <si>
    <t>7512001257</t>
  </si>
  <si>
    <t>Комитет по финансам администрации муниципального района "нерчинский район" забайкальского края</t>
  </si>
  <si>
    <t>7513001034</t>
  </si>
  <si>
    <t>КОМИТЕТ ПО ФИНАНСАМ АДМИНИСТРАЦИИ МУНИЦИПАЛЬНОГО РАЙОНА "НЕРЧИНСКО-ЗАВОДСКИЙ РАЙОН"</t>
  </si>
  <si>
    <t>7514000481</t>
  </si>
  <si>
    <t>МУНИЦИПАЛЬНОЕ КАЗЕННОЕ УЧРЕЖДЕНИЕ КОМИТЕТ ПО ФИНАНСАМ АДМИНИСТРАЦИИ МУНИЦИПАЛЬНОГО РАЙОНА "ОЛОВЯННИНСКИЙ РАЙОН"</t>
  </si>
  <si>
    <t>7515004827</t>
  </si>
  <si>
    <t>КОМИТЕТ ПО ФИНАНСАМ АДМИНИСТРАЦИИ МУНИЦИПАЛЬНОГО РАЙОНА "ОНОНСКИЙ РАЙОН"</t>
  </si>
  <si>
    <t>7516002477</t>
  </si>
  <si>
    <t>КОМИТЕТ ПО ФИНАНСАМ АДМИНИСТРАЦИИ МУНИЦИПАЛЬНОГО РАЙОНА "ПЕТРОВСК-ЗАБАЙКАЛЬСКИЙ РАЙОН"</t>
  </si>
  <si>
    <t>7517001532</t>
  </si>
  <si>
    <t>КОМИТЕТ ПО ФИНАНСАМ АДМИНИСТРАЦИИ МУНИЦИПАЛЬНОГО РАЙОНА "ПРИАРГУНСКИЙ РАЙОН"</t>
  </si>
  <si>
    <t>7518000901</t>
  </si>
  <si>
    <t>Муниципальное казенное учреждение Комитет по финансам Администрации муниципального района "Сретенский район" Забайкальского края</t>
  </si>
  <si>
    <t>7519000213</t>
  </si>
  <si>
    <t>КОМИТЕТ ПО ФИНАНСАМ АДМИНИСТРАЦИИ МУНИЦИПАЛЬНОГО РАЙОНА "ТУНГИРО-ОЛЁКМИНСКИЙ РАЙОН" ЗАБАЙКАЛЬСКОГО КРАЯ</t>
  </si>
  <si>
    <t>7520000433</t>
  </si>
  <si>
    <t>КОМИТЕТ ПО ФИНАНСАМ АДМИНИСТРАЦИИ МУНИЦИПАЛЬНОГО РАЙОНА "ТУНГОКОЧЕНСКИЙ РАЙОН" ЗАБАЙКАЛЬСКОГО КРАЯ</t>
  </si>
  <si>
    <t>7521000154</t>
  </si>
  <si>
    <t>КОМИТЕТ ПО ФИНАНСАМ АДМИНИСТРАЦИИ МУНИЦИПАЛЬНОГО РАЙОНА "УЛЁТОВСКИЙ РАЙОН" ЗАБАЙКАЛЬСКОГО КРАЯ</t>
  </si>
  <si>
    <t>7522001577</t>
  </si>
  <si>
    <t>МУНИЦИПАЛЬНОЕ УЧРЕЖДЕНИЕ КОМИТЕТ ПО ФИНАНСАМ МУНИЦИПАЛЬНОГО РАЙОНА "ХИЛОКСКИЙ РАЙОН"</t>
  </si>
  <si>
    <t>7523002911</t>
  </si>
  <si>
    <t>КОМИТЕТ ПО ФИНАНСАМ АДМИНИСТРАЦИИ МУНИЦИПАЛЬНОГО РАЙОНА "ЧИТИНСКИЙ РАЙОН"</t>
  </si>
  <si>
    <t>7524001861</t>
  </si>
  <si>
    <t>КОМИТЕТ ПО ФИНАНСАМ АДМИНИСТРАЦИИ МУНИЦИПАЛЬНОГО РАЙОНА "ЧЕРНЫШЕВСКИЙ РАЙОН"</t>
  </si>
  <si>
    <t>7525002138</t>
  </si>
  <si>
    <t>КОМИТЕТ ПО ФИНАНСАМ АДМИНИСТРАЦИИ МУНИЦИПАЛЬНОГО РАЙОНА "ШЕЛОПУГИНСКИЙ РАЙОН"</t>
  </si>
  <si>
    <t>7526001419</t>
  </si>
  <si>
    <t>КОМИТЕТ ПО ФИНАНСАМ АДМИНИСТРАЦИИ МУНИЦИПАЛЬНОГО РАЙОНА "ШИЛКИНСКИЙ РАЙОН"</t>
  </si>
  <si>
    <t>7527002172</t>
  </si>
  <si>
    <t>КОМИТЕТ ПО ФИНАНСАМ АДМИНИСТРАЦИИ МУНИЦИПАЛЬНОГО РАЙОНА "БОРЗИНСКИЙ РАЙОН"</t>
  </si>
  <si>
    <t>7529004513</t>
  </si>
  <si>
    <t>КОМИТЕТ ПО ФИНАНСАМ АДМИНИСТРАЦИИ МУНИЦИПАЛЬНОГО РАЙОНА "ГОРОД КРАСНОКАМЕНСК И КРАСНОКАМЕНСКИЙ РАЙОН" ЗАБАЙКАЛЬСКОГО КРАЯ</t>
  </si>
  <si>
    <t>7530006530</t>
  </si>
  <si>
    <t>КОМИТЕТ ПО ФИНАНСАМ АДМИНИСТРАЦИИ ГОРОДСКОГО ОКРУГА "ГОРОД ПЕТРОВСК-ЗАБАЙКАЛЬСКИЙ"</t>
  </si>
  <si>
    <t>7531001365</t>
  </si>
  <si>
    <t>КОМИТЕТ ПО ФИНАНСАМ АДМИНИСТРАЦИИ ГОРОДСКОГО ОКРУГА ЗАКРЫТОГО АДМИНИСТРАТИВНО-ТЕРРИТОРИАЛЬНОГО ОБРАЗОВАНИЯ П. ГОРНЫЙ</t>
  </si>
  <si>
    <t>7533001096</t>
  </si>
  <si>
    <t>КОМИТЕТ ПО ФИНАНСАМ АДМИНИСТРАЦИИ ГОРОДСКОГО ОКРУГА "ГОРОД ЧИТА"</t>
  </si>
  <si>
    <t>7536031067</t>
  </si>
  <si>
    <t>КОМИТЕТ ПО ФИНАНСАМ АДМИНИСТРАЦИИ МУНИЦИПАЛЬНОГО РАЙОНА "АГИНСКИЙ РАЙОН"</t>
  </si>
  <si>
    <t>8001011465</t>
  </si>
  <si>
    <t>МУНИЦИПАЛЬНОЕ УЧРЕЖДЕНИЕ "КОМИТЕТ ФИНАНСОВ АДМИНИСТРАЦИИ ГОРОДСКОГО ОКРУГА "ПОСЕЛОК АГИНСКОЕ"</t>
  </si>
  <si>
    <t>8001018460</t>
  </si>
  <si>
    <t>КОМИТЕТ ПО ФИНАНСАМ АДМИНИСТРАЦИИ МУНИЦИПАЛЬНОГО РАЙОНА "ДУЛЬДУРГИНСКИЙ РАЙОН"</t>
  </si>
  <si>
    <t>8002002625</t>
  </si>
  <si>
    <t>УПРАВЛЕНИЕ ПО ФИНАНСАМ АДМИНИСТРАЦИИ МУНИЦИПАЛЬНОГО РАЙОНА "МОГОЙТУЙСКИЙ РАЙОН"</t>
  </si>
  <si>
    <t>8003037130</t>
  </si>
  <si>
    <t>Итого:</t>
  </si>
  <si>
    <t>002-1402-0130278050-512-02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</si>
  <si>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</si>
  <si>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000 202 15002 00 0000 151</t>
  </si>
  <si>
    <t>902 202 35118 00 0000 151</t>
  </si>
  <si>
    <t>нераспределенные</t>
  </si>
  <si>
    <t>Всего МБТ:</t>
  </si>
  <si>
    <t>90220230027050000151</t>
  </si>
  <si>
    <t>002-1403-0130278183-521-02</t>
  </si>
  <si>
    <t>Субсидии на частичную компенсацию дополнительных расходов на повышение оплаты труда работников бюджетной сферы</t>
  </si>
  <si>
    <t>000 202 29999 00 0000 151</t>
  </si>
  <si>
    <t>006-1403-2110678111-521-02</t>
  </si>
  <si>
    <t>Осуществление городским округом "Поселок Агинское" функций административного центра Агинского Бурятского округа</t>
  </si>
  <si>
    <t>026-0702-1490371421-521-02</t>
  </si>
  <si>
    <t>Капитальный ремонт спортивных залов в муниципальных общеобразовательных организациях</t>
  </si>
  <si>
    <t>026-0702-14904R1120-522-01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</si>
  <si>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</si>
  <si>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Софинансирование расходов на капитальные вложения в объекты муниципальной собственности</t>
  </si>
  <si>
    <t>000 202 25097 00 0000 151</t>
  </si>
  <si>
    <t>000 202 20077 00 0000 151</t>
  </si>
  <si>
    <t>066-0405-2010377670-521-02</t>
  </si>
  <si>
    <t>066-0405-20103R5670-521-01</t>
  </si>
  <si>
    <t>066-0405-20103R5670-521-02</t>
  </si>
  <si>
    <t>066-1003-20101R5670-521-01</t>
  </si>
  <si>
    <t>066-1003-20101R5670-521-02</t>
  </si>
  <si>
    <t>Реализация мероприятий по устойчивому развитию сельских территорий в целях их благоустройства</t>
  </si>
  <si>
    <t>000 202 25567 00 0000 151</t>
  </si>
  <si>
    <t>011</t>
  </si>
  <si>
    <t>011-1101-2010273670-522-02</t>
  </si>
  <si>
    <t>011-1101-20102R5670-522-01</t>
  </si>
  <si>
    <t>011-1101-20102R5670-522-02</t>
  </si>
  <si>
    <t>Министерство физической культуры и спорта Забайкальского края</t>
  </si>
  <si>
    <t>Развитие сети плоскостных спортивных сооружений в сельской местности</t>
  </si>
  <si>
    <t>000 202 20051 00 0000 151</t>
  </si>
  <si>
    <t>017</t>
  </si>
  <si>
    <t>017-0412-10101R5110-521-18-983-01</t>
  </si>
  <si>
    <t>017-0412-10101R5110-521-18-983-02</t>
  </si>
  <si>
    <t>Департамент государственного имущества и земельных отношений Забайкальского края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</si>
  <si>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(2014–2019 годы)"</t>
  </si>
  <si>
    <t>025-0412-03202R5270-521-18-А44-01</t>
  </si>
  <si>
    <t>000 202  25527 00 0000 151</t>
  </si>
  <si>
    <t>026-0701-1410171201-530-60-доплата МРОТ-02</t>
  </si>
  <si>
    <t>026-0701-1410171201-530-61-доплата МРОТ-02</t>
  </si>
  <si>
    <t>026-0702-1420171201-530-60-доплата МРОТ-02</t>
  </si>
  <si>
    <t>026-0702-1420171201-530-61-доплата МРОТ-02</t>
  </si>
  <si>
    <t>026-0702-1420171201-530-62-доплата МРОТ-02</t>
  </si>
  <si>
    <t>026-0701-1410171201-530-64-02</t>
  </si>
  <si>
    <t>026-0702-1420171201-530-64-02</t>
  </si>
  <si>
    <t>014-0314-19703R5150-521-02</t>
  </si>
  <si>
    <t>014-0314-19703R5150-521-18-А15-01</t>
  </si>
  <si>
    <t>014-0314-19703R5150-521-18-А15-02</t>
  </si>
  <si>
    <t>014-0502-19703R5150-521-02</t>
  </si>
  <si>
    <t>014-0502-19703R5150-521-18-А15-01</t>
  </si>
  <si>
    <t>014-0502-19703R5150-521-18-А15-02</t>
  </si>
  <si>
    <t>014-0801-19703R5150-521-02</t>
  </si>
  <si>
    <t>014-0801-19703R5150-521-18-А15-01</t>
  </si>
  <si>
    <t>014-0801-19703R5150-521-18-А15-02</t>
  </si>
  <si>
    <t>014-0804-19703R5150-521-02</t>
  </si>
  <si>
    <t>014-0804-19703R5150-521-18-А15-01</t>
  </si>
  <si>
    <t>014-0804-19703R5150-521-18-А15-02</t>
  </si>
  <si>
    <t>00020225515020000151</t>
  </si>
  <si>
    <t>026-0702-14903R0970-521-18-В36-01</t>
  </si>
  <si>
    <t>026-0702-14903R0970-521-18-В36-02</t>
  </si>
  <si>
    <t>026-0702-14904R1120-522-18-289-45264-01</t>
  </si>
  <si>
    <t>026-0702-14904R1120-522-18-289-45264-02</t>
  </si>
  <si>
    <t>066-1403-8800000704-540-02</t>
  </si>
  <si>
    <t>Резервные фонды исполнительных органов государственной власти субъекта Российской Федерации</t>
  </si>
  <si>
    <t>902 202 49999 05 0000 151</t>
  </si>
  <si>
    <t>Уточненный план на 01.04.2018г.</t>
  </si>
  <si>
    <t>027-0409-1330374317-521-02</t>
  </si>
  <si>
    <t>027-0409-20102R5670-522-18-В27-45288-01</t>
  </si>
  <si>
    <t>027-0409-20102R5670-522-18-В27-45288-02</t>
  </si>
  <si>
    <t>027-0501-28301R0230-521-18-В48-01</t>
  </si>
  <si>
    <t>027-0501-28301R0230-521-18-В48-02</t>
  </si>
  <si>
    <t>027-1003-28301R0230-521-18-В48-01</t>
  </si>
  <si>
    <t>027-1003-28301R0230-521-18-В48-02</t>
  </si>
  <si>
    <t>Х</t>
  </si>
  <si>
    <r>
      <t xml:space="preserve">Поддержка экономического и социального развития коренных малочисленных народов Севера, Сибири и Дальнего Востока  </t>
    </r>
    <r>
      <rPr>
        <b/>
        <sz val="10"/>
        <color rgb="FF000000"/>
        <rFont val="Times New Roman"/>
        <family val="1"/>
        <charset val="204"/>
      </rPr>
      <t>ИТОГО</t>
    </r>
  </si>
  <si>
    <r>
  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  </r>
    <r>
      <rPr>
        <b/>
        <sz val="10"/>
        <color rgb="FF000000"/>
        <rFont val="Times New Roman"/>
        <family val="1"/>
        <charset val="204"/>
      </rPr>
      <t>ВСЕГО</t>
    </r>
  </si>
  <si>
    <t>026-0701;0702-1410171201-530-60; 60-доплата до МРОТ; 61; 61-доплата до МРОТ;62;62-доплата до МРОТ;64; 64-доплата до МРОТ-02</t>
  </si>
  <si>
    <t>000  202 49999 00 0000 151</t>
  </si>
  <si>
    <t xml:space="preserve">исполнитель: </t>
  </si>
  <si>
    <t>Н.А. Голобокова</t>
  </si>
  <si>
    <t>тел: 35-39-87</t>
  </si>
  <si>
    <t>телефоны ГРБС:</t>
  </si>
  <si>
    <t>Минкультуры:                                                                                    21 - 99 - 60 Евгения Валерьевна</t>
  </si>
  <si>
    <t>Мин труд и соц.защиты:                                                                                 32 - 40 - 77 Юлия Николаевна</t>
  </si>
  <si>
    <t>Минспорт:                                                                                     40-09-63 Екатерина Сергеевна</t>
  </si>
  <si>
    <t>Деп. ГО ПБ:                                                                                          32-47-22 Ольга Сергеевна</t>
  </si>
  <si>
    <t>Управл.делами 23 36 32 Наталья Владимировна</t>
  </si>
  <si>
    <t>Мин. Экономики:                                                                                                                  40-17-87 Ольга Николаевна</t>
  </si>
  <si>
    <t>Минобразования:                                                                                                                                  28-52-43 Андрей  Николаевич;                                                                                     28-52-26 Елена Всеволодовна</t>
  </si>
  <si>
    <t>Минтерразвития:                                                                        23-32-69 Ольга Валерьевна</t>
  </si>
  <si>
    <t>Мир.судьи:  35 - 03 - 37</t>
  </si>
  <si>
    <t>Мин. Сельхоз: 36-49-01  Копылова Ольга Александровна</t>
  </si>
  <si>
    <t>026-0702-14904R1120-522-02</t>
  </si>
  <si>
    <t>004</t>
  </si>
  <si>
    <t>Министерство культуры Забайкальского края</t>
  </si>
  <si>
    <t>012</t>
  </si>
  <si>
    <t>Департамент по гражданской обороне и пожарной безопасности Забайкальского края, всего</t>
  </si>
  <si>
    <t>012-1403-8800000704-540-02</t>
  </si>
  <si>
    <t>90220249999050000151</t>
  </si>
  <si>
    <t>026-0701-1410171201-530-53-02</t>
  </si>
  <si>
    <t>026-0702-1420171201-530-53-02</t>
  </si>
  <si>
    <t>026-0702-1490371437-521-02-РФЗК</t>
  </si>
  <si>
    <t>Реализация мероприятий по капитальному ремонту объектов инфраструктуры общеобразовательных организаций</t>
  </si>
  <si>
    <t>026-0701-1410271420-521-02</t>
  </si>
  <si>
    <t>Реализация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</si>
  <si>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026-0707-1430271432-521-02</t>
  </si>
  <si>
    <t>Организация отдыха и оздоровления детей в каникулярное время</t>
  </si>
  <si>
    <t>026-1006-24202R0270-521-18-443-00005-01</t>
  </si>
  <si>
    <t>026-1006-24202R0270-521-18-443-00005-02</t>
  </si>
  <si>
    <t>026-1006-24202R0270-521-18-443-00006-01</t>
  </si>
  <si>
    <t>026-1006-24202R0270-521-18-443-00006-02</t>
  </si>
  <si>
    <t>026-1006-24202R0270-521-18-443-00007-01</t>
  </si>
  <si>
    <t>026-1006-24202R0270-521-18-443-00007-02</t>
  </si>
  <si>
    <t>027-0409-1330374315-522-10</t>
  </si>
  <si>
    <t>027-0605-1210274770-522-02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</si>
  <si>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</si>
  <si>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004-0703-15105R5190-521-18-А09-00009-01</t>
  </si>
  <si>
    <t>004-0703-15105R5190-521-18-А09-00009-02</t>
  </si>
  <si>
    <t>004-0801-15102R5190-521-18-А09-00002-01</t>
  </si>
  <si>
    <t>004-0801-15102R5190-521-18-А09-00002-02</t>
  </si>
  <si>
    <t>004-0801-15102R5190-521-18-А09-00003-01</t>
  </si>
  <si>
    <t>004-0801-15102R5190-521-18-А09-00003-02</t>
  </si>
  <si>
    <t>004-0801-15102R5190-521-18-А09-00006-01</t>
  </si>
  <si>
    <t>004-0801-15102R5190-521-18-А09-00006-02</t>
  </si>
  <si>
    <t>004-0801-15103R4660-521-18-Б97-01</t>
  </si>
  <si>
    <t>004-0801-15103R4660-521-18-Б97-02</t>
  </si>
  <si>
    <t>004-0801-15106R4670-521-18-Б98-01</t>
  </si>
  <si>
    <t>004-0801-15106R4670-521-18-Б98-02</t>
  </si>
  <si>
    <t>004-0801-15106R5190-521-18-А09-00003-01</t>
  </si>
  <si>
    <t>004-0801-15106R5190-521-18-А09-00003-02</t>
  </si>
  <si>
    <t>004-0801-15106R5190-521-18-А09-00004-01</t>
  </si>
  <si>
    <t>004-0801-15106R5190-521-18-А09-00004-02</t>
  </si>
  <si>
    <t>004-0801-15106R5190-521-18-А09-00005-01</t>
  </si>
  <si>
    <t>004-0801-15106R5190-521-18-А09-00005-02</t>
  </si>
  <si>
    <t>004-0801-15106R5190-521-18-А09-00006-01</t>
  </si>
  <si>
    <t>004-0801-15106R5190-521-18-А09-00006-02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</si>
  <si>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</si>
  <si>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</si>
  <si>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Обеспечение развития и укрепления материально-технической базы муниципальных домов культуры</t>
  </si>
  <si>
    <t>902 202 25519 00 0000 151</t>
  </si>
  <si>
    <t>902 202 25466 00 0000 151</t>
  </si>
  <si>
    <t>902 202 25467 00 0000 151</t>
  </si>
  <si>
    <t>002-1403-8800078182-521-02</t>
  </si>
  <si>
    <t>011-1102-1840173950-522-02</t>
  </si>
  <si>
    <t>011-1102-18401R4950-521-18-А13-01</t>
  </si>
  <si>
    <t>011-1102-18401R4950-521-18-А13-02</t>
  </si>
  <si>
    <t>011-1102-18401R4950-522-18-А13-01</t>
  </si>
  <si>
    <t>011-1102-18401R4950-522-18-А13-02</t>
  </si>
  <si>
    <t>Субсидия на подготовку оснований и укладку искусственного покрытия для футбольных полей детско-юношеских спортивных школ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</si>
  <si>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</si>
  <si>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Межбюджетные трансферты, направляемые в бюджеты муниципальных районов и городских округов</t>
  </si>
  <si>
    <t>Отражение по кодам доходной и расходной бюджетной классификации межбюджетных трансфертов в бюджетах муниципальных районов и городских округов:</t>
  </si>
  <si>
    <t>Коды расходов для бюджетов муниципальных районов (городских округов):</t>
  </si>
  <si>
    <t>коды доходов для бюджетов:</t>
  </si>
  <si>
    <t xml:space="preserve">вед </t>
  </si>
  <si>
    <t>ПР</t>
  </si>
  <si>
    <t>ЦСт</t>
  </si>
  <si>
    <t>ВР</t>
  </si>
  <si>
    <t>доп. клас.</t>
  </si>
  <si>
    <t>городских округов</t>
  </si>
  <si>
    <t>муниципальных районов</t>
  </si>
  <si>
    <t>сельских поселений</t>
  </si>
  <si>
    <t>городских  поселений</t>
  </si>
  <si>
    <t>006</t>
  </si>
  <si>
    <t>0203</t>
  </si>
  <si>
    <t>0701</t>
  </si>
  <si>
    <t>0702</t>
  </si>
  <si>
    <t>1401</t>
  </si>
  <si>
    <t>1402</t>
  </si>
  <si>
    <t>1403</t>
  </si>
  <si>
    <t>0703</t>
  </si>
  <si>
    <t>0801</t>
  </si>
  <si>
    <t>0104</t>
  </si>
  <si>
    <t>0709</t>
  </si>
  <si>
    <t>1004</t>
  </si>
  <si>
    <t>1006</t>
  </si>
  <si>
    <t>1101</t>
  </si>
  <si>
    <t>1102</t>
  </si>
  <si>
    <t>0314</t>
  </si>
  <si>
    <t>0502</t>
  </si>
  <si>
    <t>0804</t>
  </si>
  <si>
    <t>0412</t>
  </si>
  <si>
    <t>0701;0702</t>
  </si>
  <si>
    <t>0707</t>
  </si>
  <si>
    <t>0409</t>
  </si>
  <si>
    <t>0501</t>
  </si>
  <si>
    <t>0503</t>
  </si>
  <si>
    <t>0505</t>
  </si>
  <si>
    <t>0605</t>
  </si>
  <si>
    <t>1003</t>
  </si>
  <si>
    <t>0105</t>
  </si>
  <si>
    <t>0405</t>
  </si>
  <si>
    <t>8800051180</t>
  </si>
  <si>
    <t>0130271202</t>
  </si>
  <si>
    <t>0130278010</t>
  </si>
  <si>
    <t>0130278020</t>
  </si>
  <si>
    <t>0130278050</t>
  </si>
  <si>
    <t>8800050100</t>
  </si>
  <si>
    <t>0130278060</t>
  </si>
  <si>
    <t>0130278181</t>
  </si>
  <si>
    <t>0130278183</t>
  </si>
  <si>
    <t>0130279205</t>
  </si>
  <si>
    <t>8800078182</t>
  </si>
  <si>
    <t>15105R5190</t>
  </si>
  <si>
    <t>15103R4660</t>
  </si>
  <si>
    <t>15106R4670</t>
  </si>
  <si>
    <t>15106R5190</t>
  </si>
  <si>
    <t>2110678111</t>
  </si>
  <si>
    <t>0430879206</t>
  </si>
  <si>
    <t>1730379211</t>
  </si>
  <si>
    <t>1730372400</t>
  </si>
  <si>
    <t>1730574580</t>
  </si>
  <si>
    <t>1730579581</t>
  </si>
  <si>
    <t>24201R0270</t>
  </si>
  <si>
    <t>24203R0270</t>
  </si>
  <si>
    <t>2010273670</t>
  </si>
  <si>
    <t>20102R5670</t>
  </si>
  <si>
    <t>1840173950</t>
  </si>
  <si>
    <t>18401R4950</t>
  </si>
  <si>
    <t>8800000704</t>
  </si>
  <si>
    <t>8800079220</t>
  </si>
  <si>
    <t>19703R5150</t>
  </si>
  <si>
    <t>10101R5110</t>
  </si>
  <si>
    <t>03202R5270</t>
  </si>
  <si>
    <t>1410271420</t>
  </si>
  <si>
    <t>1420371218</t>
  </si>
  <si>
    <t>1490371421</t>
  </si>
  <si>
    <t>1490371436</t>
  </si>
  <si>
    <t>1490371437</t>
  </si>
  <si>
    <t>14903R0970</t>
  </si>
  <si>
    <t>14904R1120</t>
  </si>
  <si>
    <t>1470271101</t>
  </si>
  <si>
    <t>1430271432</t>
  </si>
  <si>
    <t>1490579230</t>
  </si>
  <si>
    <t>1410271230</t>
  </si>
  <si>
    <t>1420171228</t>
  </si>
  <si>
    <t>24202R0270</t>
  </si>
  <si>
    <t>8800079208</t>
  </si>
  <si>
    <t>1330374315</t>
  </si>
  <si>
    <t>1330374317</t>
  </si>
  <si>
    <t>1310379227</t>
  </si>
  <si>
    <t>1310379502</t>
  </si>
  <si>
    <t>28301R0230</t>
  </si>
  <si>
    <t>2710274905</t>
  </si>
  <si>
    <t>29101R5550</t>
  </si>
  <si>
    <t>2610274402</t>
  </si>
  <si>
    <t>2720274104</t>
  </si>
  <si>
    <t>2730374303</t>
  </si>
  <si>
    <t>29102R5600</t>
  </si>
  <si>
    <t>0820374102</t>
  </si>
  <si>
    <t>1210274770</t>
  </si>
  <si>
    <t>1510874104</t>
  </si>
  <si>
    <t>12301R4970</t>
  </si>
  <si>
    <t>1310374505</t>
  </si>
  <si>
    <t>1841074104</t>
  </si>
  <si>
    <t>1210374521</t>
  </si>
  <si>
    <t>8800079207</t>
  </si>
  <si>
    <t>8800079214</t>
  </si>
  <si>
    <t>8800051200</t>
  </si>
  <si>
    <t>0570577263</t>
  </si>
  <si>
    <t>0570579263</t>
  </si>
  <si>
    <t>2010377670</t>
  </si>
  <si>
    <t>20103R5670</t>
  </si>
  <si>
    <t>20101R5670</t>
  </si>
  <si>
    <t>530</t>
  </si>
  <si>
    <t>521</t>
  </si>
  <si>
    <t>511</t>
  </si>
  <si>
    <t>512</t>
  </si>
  <si>
    <t>522</t>
  </si>
  <si>
    <t>540</t>
  </si>
  <si>
    <t>18-365</t>
  </si>
  <si>
    <t>01</t>
  </si>
  <si>
    <t>02</t>
  </si>
  <si>
    <t>-</t>
  </si>
  <si>
    <t>18-А09-00009</t>
  </si>
  <si>
    <t>18-А09-00002</t>
  </si>
  <si>
    <t>18-А09-00003</t>
  </si>
  <si>
    <t>18-А09-00006</t>
  </si>
  <si>
    <t>18-Б97</t>
  </si>
  <si>
    <t>18-Б98</t>
  </si>
  <si>
    <t>18-А09-00004</t>
  </si>
  <si>
    <t>18-А09-00005</t>
  </si>
  <si>
    <t>44</t>
  </si>
  <si>
    <t>47</t>
  </si>
  <si>
    <t>18-443</t>
  </si>
  <si>
    <t>18-А13</t>
  </si>
  <si>
    <t>18-А15</t>
  </si>
  <si>
    <t>18-983</t>
  </si>
  <si>
    <t>18-А44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</si>
  <si>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</si>
  <si>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18-В36</t>
  </si>
  <si>
    <t>18-289-45264</t>
  </si>
  <si>
    <t>18-443-00005</t>
  </si>
  <si>
    <t>18-443-00006</t>
  </si>
  <si>
    <t>18-443-00007</t>
  </si>
  <si>
    <t>18-В27-45288</t>
  </si>
  <si>
    <t>18-В48</t>
  </si>
  <si>
    <t>18-992</t>
  </si>
  <si>
    <t>18-А38</t>
  </si>
  <si>
    <t>18-В04</t>
  </si>
  <si>
    <t>18-370</t>
  </si>
  <si>
    <t>02-РФЗК</t>
  </si>
  <si>
    <t>902 202 25027 05 0000 151</t>
  </si>
  <si>
    <t>902 202 29999 05 0000 151</t>
  </si>
  <si>
    <t>902 202 15010 04 0000 151</t>
  </si>
  <si>
    <t>902 202 30024 05 0000 151</t>
  </si>
  <si>
    <t>902 202 30027 05 0000 151</t>
  </si>
  <si>
    <t>902 202 03024 05 0000 151</t>
  </si>
  <si>
    <t>902 202 35118 04 0000 151</t>
  </si>
  <si>
    <t>902 202 29999 04 0000 151</t>
  </si>
  <si>
    <t>902 202 15001 04 0000 151</t>
  </si>
  <si>
    <t>902 202 30024 04 0000 151</t>
  </si>
  <si>
    <t>902 202 25519 04 0000 151</t>
  </si>
  <si>
    <t>902 202 25466 04 0000 151</t>
  </si>
  <si>
    <t>902 202 25467 04 0000 151</t>
  </si>
  <si>
    <t>902 202 30027 04 0000 151</t>
  </si>
  <si>
    <t>902 202 25027 04 0000 151</t>
  </si>
  <si>
    <t>902 202 20051 04 0000 151</t>
  </si>
  <si>
    <t>902 202 25515 05 0000 151</t>
  </si>
  <si>
    <t>902 202 25527 04 0000 151</t>
  </si>
  <si>
    <t>902 202 25097 04 0000 151</t>
  </si>
  <si>
    <t>902 202 20077 04 0000 151</t>
  </si>
  <si>
    <t>902 202 25555 04 0000 151</t>
  </si>
  <si>
    <t>902 202 49999 04 0000 151</t>
  </si>
  <si>
    <t>902 202 25567 04 0000 151</t>
  </si>
  <si>
    <t>902 202 35118 05 0000 151</t>
  </si>
  <si>
    <t>902 202 15001 05 0000 151</t>
  </si>
  <si>
    <t>902 202 25519 05 0000 151</t>
  </si>
  <si>
    <t>902 202 25466 05 0000 151</t>
  </si>
  <si>
    <t>902 202 25467 05 0000 151</t>
  </si>
  <si>
    <t>902 202 20051 05 0000 151</t>
  </si>
  <si>
    <t>902 202 25527 05 0000 151</t>
  </si>
  <si>
    <t>902 202 25097 05 0000 151</t>
  </si>
  <si>
    <t>902 202 20077 05 0000 151</t>
  </si>
  <si>
    <t>902 202 25555 05 0000 151</t>
  </si>
  <si>
    <t>902 202 25567 05 0000 151</t>
  </si>
  <si>
    <t>802 202 35118 10 0000 151</t>
  </si>
  <si>
    <t>802 202 35118 13 0000 151</t>
  </si>
  <si>
    <t>802 202 29999 10 0000 151</t>
  </si>
  <si>
    <t>802 202 15001 10 0000 151</t>
  </si>
  <si>
    <t>802 202 30024 10 0000 151</t>
  </si>
  <si>
    <t>802 202 25519 10 0000 151</t>
  </si>
  <si>
    <t>802 202 25519 13 0000 151</t>
  </si>
  <si>
    <t>802 202 25466 10 0000 151</t>
  </si>
  <si>
    <t>802 202 25466 13 0000 151</t>
  </si>
  <si>
    <t>802 202 25467 10 0000 151</t>
  </si>
  <si>
    <t>802 202 25467 13 0000 151</t>
  </si>
  <si>
    <t>802 202 30024 13 0000 151</t>
  </si>
  <si>
    <t>802 202 30027 10 0000 151</t>
  </si>
  <si>
    <t>802 202 30027 13 0000 151</t>
  </si>
  <si>
    <t>802 202 25027 10 0000 151</t>
  </si>
  <si>
    <t>802 202 25027 13 0000 151</t>
  </si>
  <si>
    <t>802 202 20051 10 0000 151</t>
  </si>
  <si>
    <t>802 202 20051 13 0000 151</t>
  </si>
  <si>
    <t>802 202 49999 10 0000 151</t>
  </si>
  <si>
    <t>802 202 49999 13 0000 151</t>
  </si>
  <si>
    <t>802 202 25515 10 0000 151</t>
  </si>
  <si>
    <t>802 202 25515 13 0000 151</t>
  </si>
  <si>
    <t>802 202 25527 10 0000 151</t>
  </si>
  <si>
    <t>802 202 25527 13 0000 151</t>
  </si>
  <si>
    <t>802 202 29999 13 0000 151</t>
  </si>
  <si>
    <t>802 202 25097 10 0000 151</t>
  </si>
  <si>
    <t>802 202 25097 13 0000 151</t>
  </si>
  <si>
    <t>802 202 20077 10 0000 151</t>
  </si>
  <si>
    <t>802 202 20077 13 0000 151</t>
  </si>
  <si>
    <t>802 202 25555 10 0000 151</t>
  </si>
  <si>
    <t>802 202 25555 13 0000 151</t>
  </si>
  <si>
    <t>802 202 25567 10 0000 151</t>
  </si>
  <si>
    <t>802 202 25567 13 0000 151</t>
  </si>
  <si>
    <t>802 202 15001 13 0000 151</t>
  </si>
  <si>
    <t>0000051180</t>
  </si>
  <si>
    <t>611-Бюджетные учреждения; 621-Автономные учреждения; Казённые учреждения -определяется ОМСУ</t>
  </si>
  <si>
    <t>доля софинансирования из местного бюджета</t>
  </si>
  <si>
    <t>00000S1202</t>
  </si>
  <si>
    <t>определяется ОМСУ</t>
  </si>
  <si>
    <t xml:space="preserve">Выравнивание бюджетной обеспеченности поселений из районного фонда финансовой поддержки </t>
  </si>
  <si>
    <t>0000000130</t>
  </si>
  <si>
    <t>0000078060</t>
  </si>
  <si>
    <t>по соответствующим разделам</t>
  </si>
  <si>
    <t>0000000704</t>
  </si>
  <si>
    <t>00000S8181</t>
  </si>
  <si>
    <t>00000S8183</t>
  </si>
  <si>
    <t>0000078181</t>
  </si>
  <si>
    <t>0000078183</t>
  </si>
  <si>
    <t>0000078182</t>
  </si>
  <si>
    <t>0000078111</t>
  </si>
  <si>
    <t>0000079206</t>
  </si>
  <si>
    <t>0000079211</t>
  </si>
  <si>
    <t>0000072400</t>
  </si>
  <si>
    <t>0000074580</t>
  </si>
  <si>
    <t>0000079581</t>
  </si>
  <si>
    <t>00000R0270</t>
  </si>
  <si>
    <t>0000073670</t>
  </si>
  <si>
    <t>00000R5670</t>
  </si>
  <si>
    <t>0000073950</t>
  </si>
  <si>
    <t>00000R4950</t>
  </si>
  <si>
    <t>00000L8182</t>
  </si>
  <si>
    <t>00000L5190</t>
  </si>
  <si>
    <t>00000L4660</t>
  </si>
  <si>
    <t>00000L4670</t>
  </si>
  <si>
    <t>00000L0270</t>
  </si>
  <si>
    <t>00000L4950</t>
  </si>
  <si>
    <t>611-Бюджетные учреждения;               621-Автономные учреждения;          Казённые учреждения -определяется ОМСУ</t>
  </si>
  <si>
    <t>00000L5150</t>
  </si>
  <si>
    <t>00000L5110</t>
  </si>
  <si>
    <t>0000071218</t>
  </si>
  <si>
    <t>0000071421</t>
  </si>
  <si>
    <t>0000071436</t>
  </si>
  <si>
    <t>00000L1420</t>
  </si>
  <si>
    <t>определяется ОМСУ (за исключением 611 - Бюджетные учреждения; 621 - автономные учреждения, 111, 113, 119)</t>
  </si>
  <si>
    <t>00000S1432</t>
  </si>
  <si>
    <t>00000L0970</t>
  </si>
  <si>
    <t>00000L1120</t>
  </si>
  <si>
    <t>0701; 0702</t>
  </si>
  <si>
    <t>0703; 0801</t>
  </si>
  <si>
    <t>0000079208</t>
  </si>
  <si>
    <t xml:space="preserve">определяется ОМСУ </t>
  </si>
  <si>
    <t>0000074315</t>
  </si>
  <si>
    <t>00000S4315</t>
  </si>
  <si>
    <t>00000L4317</t>
  </si>
  <si>
    <t>00000L5670</t>
  </si>
  <si>
    <t>00000L0230</t>
  </si>
  <si>
    <t>0000074905</t>
  </si>
  <si>
    <t>0000074317</t>
  </si>
  <si>
    <t>0000079227</t>
  </si>
  <si>
    <t>0000079502</t>
  </si>
  <si>
    <t>00000R0230</t>
  </si>
  <si>
    <t>00000S4905</t>
  </si>
  <si>
    <t>00000R5550</t>
  </si>
  <si>
    <t>00000L5550</t>
  </si>
  <si>
    <t>0000074104</t>
  </si>
  <si>
    <t>0000074303</t>
  </si>
  <si>
    <t>00000L5600</t>
  </si>
  <si>
    <t>00000R5600</t>
  </si>
  <si>
    <t>243;  244</t>
  </si>
  <si>
    <t>0000074102</t>
  </si>
  <si>
    <t>000074770</t>
  </si>
  <si>
    <t>00000L4970</t>
  </si>
  <si>
    <t>0000074505</t>
  </si>
  <si>
    <t>0000074521</t>
  </si>
  <si>
    <t>0000079207</t>
  </si>
  <si>
    <t>0000079214</t>
  </si>
  <si>
    <t>0000051200</t>
  </si>
  <si>
    <t>0000077263</t>
  </si>
  <si>
    <t>0000079263</t>
  </si>
  <si>
    <t>0000077670</t>
  </si>
  <si>
    <t>0000071202</t>
  </si>
  <si>
    <t>0000079220</t>
  </si>
  <si>
    <t>00000R5150</t>
  </si>
  <si>
    <t>00000R5110</t>
  </si>
  <si>
    <t>00000R5270</t>
  </si>
  <si>
    <t>00000L5270</t>
  </si>
  <si>
    <t>0000071201</t>
  </si>
  <si>
    <t>0000071420</t>
  </si>
  <si>
    <t>0000071437</t>
  </si>
  <si>
    <t>00000R0970</t>
  </si>
  <si>
    <t>00000R1120</t>
  </si>
  <si>
    <t>0000071101</t>
  </si>
  <si>
    <t>0000071432</t>
  </si>
  <si>
    <t>0000079230</t>
  </si>
  <si>
    <t>0000071230</t>
  </si>
  <si>
    <t>0000071228</t>
  </si>
  <si>
    <t>00000R4970</t>
  </si>
  <si>
    <t>Источники: (01-федеральные); (02-краевые)</t>
  </si>
  <si>
    <t>Наименование МБТ</t>
  </si>
  <si>
    <t>№ п/п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</si>
  <si>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</t>
  </si>
  <si>
    <t xml:space="preserve">Рекомендации по применению кодов бюджетной классификации на 2018 год по расходам и доходам, в части безвозмездных поступлений из краевого бюджета в бюджеты муниципальных районов и городских округов, из бюджетов муниципальных районов и городских округов в бюджеты городских и сельских поселений и получателям бюджетных средств, отражаемых в местных бюджетах 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</si>
  <si>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</si>
  <si>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1410171201;  1420171201</t>
  </si>
  <si>
    <t xml:space="preserve"> 64-доплата до МРОТ</t>
  </si>
  <si>
    <t xml:space="preserve">53; 60; 60-доплата до МРОТ; 61; 61-доплата до МРОТ; 62; 62-доплата до МРОТ; 64; </t>
  </si>
  <si>
    <t>02                                            10</t>
  </si>
  <si>
    <t>902 202 25023 04 0000 151</t>
  </si>
  <si>
    <t>902 202 25023 05 0000 151</t>
  </si>
  <si>
    <t>802 202 25023 10 0000 151</t>
  </si>
  <si>
    <t>802 202 25023 13 0000 151</t>
  </si>
  <si>
    <t>00000S4402</t>
  </si>
  <si>
    <t>902 202 25497 04 0000 151</t>
  </si>
  <si>
    <t>902 202 25497 05 0000 151</t>
  </si>
  <si>
    <t>802 202 25497 10 0000 151</t>
  </si>
  <si>
    <t>802 202 25497 13 0000 151</t>
  </si>
  <si>
    <t>612-Бюджетные учреждения;               622-Автономные учреждения;          Казённые учреждения -определяется ОМСУ</t>
  </si>
  <si>
    <t>902 202 20777 04 0000 151</t>
  </si>
  <si>
    <t>75</t>
  </si>
  <si>
    <t>902 202 15002 04 0000 151; дк 75</t>
  </si>
  <si>
    <t>902 202 15002 05 0000 151; дк 75</t>
  </si>
  <si>
    <t>802 202 15002 10 0000 151; дк 75</t>
  </si>
  <si>
    <t>802 202 15002 13 0000 151; дк 75</t>
  </si>
  <si>
    <t>74</t>
  </si>
  <si>
    <t>902 202 30024 04 0000 151; дк 74</t>
  </si>
  <si>
    <t>902 202 30024 05 0000 151; дк 74</t>
  </si>
  <si>
    <t>802 202 15001 10 0000 151; дк 74</t>
  </si>
  <si>
    <t>802 202 15001 13 0000 151; дк 75</t>
  </si>
  <si>
    <t>71</t>
  </si>
  <si>
    <t>902 202 29999 04 0000 151; дк 71</t>
  </si>
  <si>
    <t>902 202 29999 05 0000 151; дк 71</t>
  </si>
  <si>
    <t>802 202 29999 10 0000 151; дк 71</t>
  </si>
  <si>
    <t>802 202 29999 13 0000 151; дк 71</t>
  </si>
  <si>
    <t>73</t>
  </si>
  <si>
    <t>902 202 29999 04 0000 151; дк 73</t>
  </si>
  <si>
    <t>902 202 29999 05 0000 151; дк73</t>
  </si>
  <si>
    <t>802 202 29999 10 0000 151; дк73</t>
  </si>
  <si>
    <t>802 202 29999 13 0000 151; дк73</t>
  </si>
  <si>
    <t>72</t>
  </si>
  <si>
    <t>902 202 29999 04 0000 151; дк72</t>
  </si>
  <si>
    <t>902 202 29999 05 0000 151; дк72</t>
  </si>
  <si>
    <t>802 202 29999 10 0000 151; дк72</t>
  </si>
  <si>
    <t>802 202 29999 13 0000 151; дк72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</si>
</sst>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2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FFC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 vertical="top"/>
    </xf>
    <xf numFmtId="0" fontId="2" fillId="0" borderId="1"/>
    <xf numFmtId="0" fontId="3" fillId="0" borderId="2">
      <alignment horizontal="right" vertical="top" wrapText="1"/>
    </xf>
    <xf numFmtId="49" fontId="4" fillId="0" borderId="3">
      <alignment horizontal="center" vertical="center" wrapText="1"/>
    </xf>
    <xf numFmtId="49" fontId="4" fillId="0" borderId="3">
      <alignment horizontal="center" vertical="center" wrapText="1"/>
    </xf>
    <xf numFmtId="49" fontId="4" fillId="2" borderId="3">
      <alignment horizontal="center" vertical="center" wrapText="1"/>
    </xf>
    <xf numFmtId="49" fontId="4" fillId="3" borderId="3">
      <alignment horizontal="center" vertical="center" wrapText="1"/>
    </xf>
    <xf numFmtId="49" fontId="4" fillId="0" borderId="4">
      <alignment horizontal="center" vertical="center" wrapText="1"/>
    </xf>
    <xf numFmtId="49" fontId="4" fillId="3" borderId="4">
      <alignment horizontal="center" vertical="center" wrapText="1"/>
    </xf>
    <xf numFmtId="49" fontId="4" fillId="2" borderId="4">
      <alignment horizontal="center" vertical="center" wrapText="1"/>
    </xf>
    <xf numFmtId="0" fontId="5" fillId="0" borderId="1"/>
    <xf numFmtId="0" fontId="4" fillId="4" borderId="3">
      <alignment horizontal="left" vertical="top" wrapText="1"/>
    </xf>
    <xf numFmtId="4" fontId="4" fillId="3" borderId="3">
      <alignment horizontal="right" vertical="top" shrinkToFit="1"/>
    </xf>
    <xf numFmtId="4" fontId="4" fillId="4" borderId="3">
      <alignment horizontal="right" vertical="top" shrinkToFit="1"/>
    </xf>
    <xf numFmtId="4" fontId="4" fillId="2" borderId="3">
      <alignment horizontal="right" vertical="top" shrinkToFit="1"/>
    </xf>
    <xf numFmtId="0" fontId="3" fillId="0" borderId="5"/>
    <xf numFmtId="0" fontId="3" fillId="0" borderId="6"/>
    <xf numFmtId="0" fontId="3" fillId="0" borderId="7"/>
    <xf numFmtId="0" fontId="6" fillId="5" borderId="8"/>
    <xf numFmtId="4" fontId="6" fillId="3" borderId="9">
      <alignment horizontal="right" shrinkToFit="1"/>
    </xf>
    <xf numFmtId="4" fontId="6" fillId="5" borderId="9">
      <alignment horizontal="right" shrinkToFit="1"/>
    </xf>
    <xf numFmtId="4" fontId="6" fillId="2" borderId="10">
      <alignment horizontal="right" shrinkToFit="1"/>
    </xf>
    <xf numFmtId="0" fontId="3" fillId="0" borderId="11"/>
    <xf numFmtId="0" fontId="3" fillId="0" borderId="1">
      <alignment horizontal="left" vertical="top" wrapText="1"/>
    </xf>
    <xf numFmtId="0" fontId="8" fillId="0" borderId="0"/>
    <xf numFmtId="0" fontId="8" fillId="0" borderId="0"/>
    <xf numFmtId="0" fontId="8" fillId="0" borderId="0"/>
    <xf numFmtId="0" fontId="5" fillId="0" borderId="1"/>
    <xf numFmtId="0" fontId="5" fillId="0" borderId="1"/>
    <xf numFmtId="0" fontId="7" fillId="6" borderId="1"/>
    <xf numFmtId="0" fontId="3" fillId="0" borderId="2">
      <alignment horizontal="right" vertical="top"/>
    </xf>
    <xf numFmtId="0" fontId="10" fillId="0" borderId="1" applyFont="0" applyFill="0" applyBorder="0" applyAlignment="0" applyProtection="0"/>
    <xf numFmtId="43" fontId="8" fillId="0" borderId="0" applyFont="0" applyFill="0" applyBorder="0" applyAlignment="0" applyProtection="0"/>
    <xf numFmtId="49" fontId="21" fillId="0" borderId="4">
      <alignment horizontal="center" vertical="center" wrapText="1"/>
    </xf>
  </cellStyleXfs>
  <cellXfs count="354">
    <xf numFmtId="0" fontId="0" fillId="0" borderId="0" xfId="0"/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1" borderId="12" xfId="5" applyFont="1" applyFill="1" applyBorder="1" applyAlignment="1" applyProtection="1">
      <alignment horizontal="center" vertical="center" wrapText="1"/>
    </xf>
    <xf numFmtId="4" fontId="11" fillId="4" borderId="12" xfId="14" applyFont="1" applyBorder="1" applyAlignment="1" applyProtection="1">
      <alignment horizontal="right" vertical="center" shrinkToFit="1"/>
    </xf>
    <xf numFmtId="4" fontId="11" fillId="4" borderId="15" xfId="14" applyFont="1" applyBorder="1" applyAlignment="1" applyProtection="1">
      <alignment horizontal="right" vertical="center" shrinkToFit="1"/>
    </xf>
    <xf numFmtId="4" fontId="11" fillId="4" borderId="3" xfId="14" applyFont="1" applyAlignment="1" applyProtection="1">
      <alignment horizontal="right" vertical="center" shrinkToFit="1"/>
    </xf>
    <xf numFmtId="4" fontId="11" fillId="4" borderId="16" xfId="14" applyFont="1" applyBorder="1" applyAlignment="1" applyProtection="1">
      <alignment horizontal="right" vertical="center" shrinkToFit="1"/>
    </xf>
    <xf numFmtId="4" fontId="13" fillId="7" borderId="14" xfId="13" applyFont="1" applyFill="1" applyBorder="1" applyAlignment="1" applyProtection="1">
      <alignment horizontal="right" vertical="center" shrinkToFit="1"/>
    </xf>
    <xf numFmtId="4" fontId="13" fillId="7" borderId="12" xfId="13" applyFont="1" applyFill="1" applyBorder="1" applyAlignment="1" applyProtection="1">
      <alignment horizontal="right" vertical="center" shrinkToFit="1"/>
    </xf>
    <xf numFmtId="0" fontId="11" fillId="12" borderId="12" xfId="0" applyFont="1" applyFill="1" applyBorder="1" applyAlignment="1">
      <alignment horizontal="center" vertical="center" wrapText="1"/>
    </xf>
    <xf numFmtId="4" fontId="13" fillId="10" borderId="3" xfId="14" applyFont="1" applyFill="1" applyAlignment="1" applyProtection="1">
      <alignment horizontal="right" vertical="center" shrinkToFit="1"/>
    </xf>
    <xf numFmtId="4" fontId="11" fillId="11" borderId="12" xfId="14" applyFont="1" applyFill="1" applyBorder="1" applyAlignment="1" applyProtection="1">
      <alignment horizontal="right" vertical="center" shrinkToFit="1"/>
    </xf>
    <xf numFmtId="4" fontId="13" fillId="11" borderId="12" xfId="13" applyFont="1" applyFill="1" applyBorder="1" applyAlignment="1" applyProtection="1">
      <alignment horizontal="right" vertical="center" shrinkToFit="1"/>
    </xf>
    <xf numFmtId="4" fontId="13" fillId="10" borderId="12" xfId="14" applyFont="1" applyFill="1" applyBorder="1" applyAlignment="1" applyProtection="1">
      <alignment horizontal="right" vertical="center" shrinkToFit="1"/>
    </xf>
    <xf numFmtId="49" fontId="9" fillId="0" borderId="12" xfId="0" applyNumberFormat="1" applyFont="1" applyFill="1" applyBorder="1" applyAlignment="1">
      <alignment horizontal="center" vertical="center" wrapText="1"/>
    </xf>
    <xf numFmtId="4" fontId="11" fillId="11" borderId="19" xfId="14" applyFont="1" applyFill="1" applyBorder="1" applyAlignment="1" applyProtection="1">
      <alignment horizontal="right" vertical="center" shrinkToFit="1"/>
    </xf>
    <xf numFmtId="4" fontId="11" fillId="4" borderId="19" xfId="14" applyFont="1" applyBorder="1" applyAlignment="1" applyProtection="1">
      <alignment horizontal="right" vertical="center" shrinkToFit="1"/>
    </xf>
    <xf numFmtId="0" fontId="11" fillId="11" borderId="12" xfId="0" applyFont="1" applyFill="1" applyBorder="1" applyAlignment="1">
      <alignment horizontal="center" vertical="center" wrapText="1"/>
    </xf>
    <xf numFmtId="49" fontId="13" fillId="3" borderId="12" xfId="7" applyFont="1" applyBorder="1" applyAlignment="1" applyProtection="1">
      <alignment horizontal="center" vertical="center" wrapText="1"/>
    </xf>
    <xf numFmtId="49" fontId="13" fillId="11" borderId="12" xfId="7" applyFont="1" applyFill="1" applyBorder="1" applyAlignment="1" applyProtection="1">
      <alignment horizontal="center" vertical="center" wrapText="1"/>
    </xf>
    <xf numFmtId="49" fontId="13" fillId="8" borderId="12" xfId="5" applyFont="1" applyFill="1" applyBorder="1" applyAlignment="1" applyProtection="1">
      <alignment horizontal="center" vertical="center" wrapText="1"/>
    </xf>
    <xf numFmtId="49" fontId="11" fillId="8" borderId="12" xfId="5" applyFont="1" applyFill="1" applyBorder="1" applyAlignment="1" applyProtection="1">
      <alignment horizontal="center" vertical="center" wrapText="1"/>
    </xf>
    <xf numFmtId="49" fontId="13" fillId="7" borderId="12" xfId="7" applyFont="1" applyFill="1" applyBorder="1" applyAlignment="1" applyProtection="1">
      <alignment horizontal="center" vertical="center" wrapText="1"/>
    </xf>
    <xf numFmtId="49" fontId="11" fillId="13" borderId="12" xfId="5" applyFont="1" applyFill="1" applyBorder="1" applyAlignment="1" applyProtection="1">
      <alignment horizontal="center" vertical="center" wrapText="1"/>
    </xf>
    <xf numFmtId="49" fontId="13" fillId="0" borderId="3" xfId="5" applyFont="1" applyAlignment="1" applyProtection="1">
      <alignment horizontal="center" vertical="center" wrapText="1"/>
    </xf>
    <xf numFmtId="49" fontId="13" fillId="0" borderId="17" xfId="5" applyFont="1" applyBorder="1" applyAlignment="1" applyProtection="1">
      <alignment horizontal="center" vertical="center" wrapText="1"/>
    </xf>
    <xf numFmtId="2" fontId="13" fillId="0" borderId="12" xfId="5" applyNumberFormat="1" applyFont="1" applyBorder="1" applyAlignment="1" applyProtection="1">
      <alignment horizontal="center" vertical="center" wrapText="1"/>
    </xf>
    <xf numFmtId="2" fontId="11" fillId="0" borderId="12" xfId="5" applyNumberFormat="1" applyFont="1" applyBorder="1" applyAlignment="1" applyProtection="1">
      <alignment horizontal="center" vertical="center" wrapText="1"/>
    </xf>
    <xf numFmtId="2" fontId="11" fillId="13" borderId="12" xfId="5" applyNumberFormat="1" applyFont="1" applyFill="1" applyBorder="1" applyAlignment="1" applyProtection="1">
      <alignment horizontal="center" vertical="center" wrapText="1"/>
    </xf>
    <xf numFmtId="49" fontId="13" fillId="0" borderId="16" xfId="5" applyFont="1" applyBorder="1" applyAlignment="1" applyProtection="1">
      <alignment horizontal="center" vertical="center" wrapText="1"/>
    </xf>
    <xf numFmtId="49" fontId="13" fillId="0" borderId="20" xfId="5" applyFont="1" applyBorder="1" applyAlignment="1" applyProtection="1">
      <alignment horizontal="center" vertical="center" wrapText="1"/>
    </xf>
    <xf numFmtId="0" fontId="13" fillId="4" borderId="19" xfId="12" quotePrefix="1" applyNumberFormat="1" applyFont="1" applyBorder="1" applyAlignment="1" applyProtection="1">
      <alignment horizontal="left" vertical="center" wrapText="1"/>
    </xf>
    <xf numFmtId="49" fontId="13" fillId="0" borderId="19" xfId="5" applyFont="1" applyBorder="1" applyAlignment="1" applyProtection="1">
      <alignment horizontal="center" vertical="center" wrapText="1"/>
    </xf>
    <xf numFmtId="4" fontId="13" fillId="3" borderId="19" xfId="13" applyFont="1" applyBorder="1" applyAlignment="1" applyProtection="1">
      <alignment horizontal="right" vertical="center" shrinkToFit="1"/>
    </xf>
    <xf numFmtId="4" fontId="13" fillId="4" borderId="15" xfId="14" applyFont="1" applyBorder="1" applyAlignment="1" applyProtection="1">
      <alignment horizontal="right" vertical="center" shrinkToFit="1"/>
    </xf>
    <xf numFmtId="4" fontId="13" fillId="4" borderId="19" xfId="14" applyFont="1" applyBorder="1" applyAlignment="1" applyProtection="1">
      <alignment horizontal="right" vertical="center" shrinkToFit="1"/>
    </xf>
    <xf numFmtId="4" fontId="13" fillId="11" borderId="19" xfId="14" applyFont="1" applyFill="1" applyBorder="1" applyAlignment="1" applyProtection="1">
      <alignment horizontal="right" vertical="center" shrinkToFit="1"/>
    </xf>
    <xf numFmtId="4" fontId="13" fillId="8" borderId="15" xfId="14" applyFont="1" applyFill="1" applyBorder="1" applyAlignment="1" applyProtection="1">
      <alignment horizontal="right" vertical="center" shrinkToFit="1"/>
    </xf>
    <xf numFmtId="4" fontId="11" fillId="7" borderId="19" xfId="13" applyFont="1" applyFill="1" applyBorder="1" applyAlignment="1" applyProtection="1">
      <alignment horizontal="right" vertical="center" shrinkToFit="1"/>
    </xf>
    <xf numFmtId="4" fontId="13" fillId="4" borderId="3" xfId="14" applyFont="1" applyAlignment="1" applyProtection="1">
      <alignment horizontal="right" vertical="center" shrinkToFit="1"/>
    </xf>
    <xf numFmtId="0" fontId="13" fillId="4" borderId="12" xfId="12" quotePrefix="1" applyNumberFormat="1" applyFont="1" applyBorder="1" applyAlignment="1" applyProtection="1">
      <alignment horizontal="left" vertical="center" wrapText="1"/>
    </xf>
    <xf numFmtId="4" fontId="13" fillId="3" borderId="12" xfId="13" applyFont="1" applyBorder="1" applyAlignment="1" applyProtection="1">
      <alignment horizontal="right" vertical="center" shrinkToFit="1"/>
    </xf>
    <xf numFmtId="4" fontId="13" fillId="4" borderId="12" xfId="14" applyFont="1" applyBorder="1" applyAlignment="1" applyProtection="1">
      <alignment horizontal="right" vertical="center" shrinkToFit="1"/>
    </xf>
    <xf numFmtId="4" fontId="13" fillId="11" borderId="12" xfId="14" applyFont="1" applyFill="1" applyBorder="1" applyAlignment="1" applyProtection="1">
      <alignment horizontal="right" vertical="center" shrinkToFit="1"/>
    </xf>
    <xf numFmtId="4" fontId="13" fillId="11" borderId="3" xfId="14" applyFont="1" applyFill="1" applyAlignment="1" applyProtection="1">
      <alignment horizontal="right" vertical="center" shrinkToFit="1"/>
    </xf>
    <xf numFmtId="4" fontId="13" fillId="8" borderId="3" xfId="14" applyFont="1" applyFill="1" applyAlignment="1" applyProtection="1">
      <alignment horizontal="right" vertical="center" shrinkToFit="1"/>
    </xf>
    <xf numFmtId="4" fontId="13" fillId="3" borderId="13" xfId="13" applyFont="1" applyBorder="1" applyAlignment="1" applyProtection="1">
      <alignment horizontal="right" vertical="center" shrinkToFit="1"/>
    </xf>
    <xf numFmtId="4" fontId="11" fillId="7" borderId="12" xfId="13" applyFont="1" applyFill="1" applyBorder="1" applyAlignment="1" applyProtection="1">
      <alignment horizontal="right" vertical="center" shrinkToFit="1"/>
    </xf>
    <xf numFmtId="4" fontId="13" fillId="2" borderId="12" xfId="15" applyFont="1" applyBorder="1" applyAlignment="1" applyProtection="1">
      <alignment horizontal="right" vertical="center" shrinkToFit="1"/>
    </xf>
    <xf numFmtId="4" fontId="13" fillId="7" borderId="3" xfId="14" applyFont="1" applyFill="1" applyAlignment="1" applyProtection="1">
      <alignment horizontal="right" vertical="center" shrinkToFit="1"/>
    </xf>
    <xf numFmtId="4" fontId="13" fillId="10" borderId="12" xfId="13" applyFont="1" applyFill="1" applyBorder="1" applyAlignment="1" applyProtection="1">
      <alignment horizontal="right" vertical="center" shrinkToFit="1"/>
    </xf>
    <xf numFmtId="4" fontId="13" fillId="10" borderId="13" xfId="13" applyFont="1" applyFill="1" applyBorder="1" applyAlignment="1" applyProtection="1">
      <alignment horizontal="right" vertical="center" shrinkToFit="1"/>
    </xf>
    <xf numFmtId="4" fontId="13" fillId="10" borderId="19" xfId="13" applyFont="1" applyFill="1" applyBorder="1" applyAlignment="1" applyProtection="1">
      <alignment horizontal="right" vertical="center" shrinkToFit="1"/>
    </xf>
    <xf numFmtId="4" fontId="13" fillId="10" borderId="12" xfId="15" applyFont="1" applyFill="1" applyBorder="1" applyAlignment="1" applyProtection="1">
      <alignment horizontal="right" vertical="center" shrinkToFit="1"/>
    </xf>
    <xf numFmtId="0" fontId="9" fillId="0" borderId="0" xfId="0" applyFont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13" fillId="7" borderId="12" xfId="19" applyNumberFormat="1" applyFont="1" applyFill="1" applyBorder="1" applyAlignment="1" applyProtection="1">
      <alignment vertical="center"/>
    </xf>
    <xf numFmtId="4" fontId="13" fillId="7" borderId="12" xfId="20" applyFont="1" applyFill="1" applyBorder="1" applyAlignment="1" applyProtection="1">
      <alignment horizontal="right" vertical="center" shrinkToFit="1"/>
    </xf>
    <xf numFmtId="4" fontId="13" fillId="13" borderId="14" xfId="20" applyFont="1" applyFill="1" applyBorder="1" applyAlignment="1" applyProtection="1">
      <alignment horizontal="right" vertical="center" shrinkToFit="1"/>
    </xf>
    <xf numFmtId="4" fontId="13" fillId="13" borderId="12" xfId="20" applyFont="1" applyFill="1" applyBorder="1" applyAlignment="1" applyProtection="1">
      <alignment horizontal="right" vertical="center" shrinkToFit="1"/>
    </xf>
    <xf numFmtId="4" fontId="13" fillId="9" borderId="12" xfId="20" applyFont="1" applyFill="1" applyBorder="1" applyAlignment="1" applyProtection="1">
      <alignment horizontal="right" vertical="center" shrinkToFit="1"/>
    </xf>
    <xf numFmtId="0" fontId="12" fillId="7" borderId="0" xfId="0" applyFont="1" applyFill="1" applyAlignment="1" applyProtection="1">
      <alignment vertical="center"/>
      <protection locked="0"/>
    </xf>
    <xf numFmtId="4" fontId="13" fillId="10" borderId="12" xfId="21" applyFont="1" applyFill="1" applyBorder="1" applyAlignment="1" applyProtection="1">
      <alignment horizontal="right" vertical="center" shrinkToFit="1"/>
    </xf>
    <xf numFmtId="4" fontId="13" fillId="10" borderId="12" xfId="20" applyFont="1" applyFill="1" applyBorder="1" applyAlignment="1" applyProtection="1">
      <alignment horizontal="right" vertical="center" shrinkToFit="1"/>
    </xf>
    <xf numFmtId="4" fontId="13" fillId="7" borderId="13" xfId="20" applyFont="1" applyFill="1" applyBorder="1" applyAlignment="1" applyProtection="1">
      <alignment horizontal="right" vertical="center" shrinkToFit="1"/>
    </xf>
    <xf numFmtId="4" fontId="13" fillId="7" borderId="14" xfId="20" applyFont="1" applyFill="1" applyBorder="1" applyAlignment="1" applyProtection="1">
      <alignment horizontal="right" vertical="center" shrinkToFit="1"/>
    </xf>
    <xf numFmtId="0" fontId="14" fillId="0" borderId="12" xfId="16" applyNumberFormat="1" applyFont="1" applyFill="1" applyBorder="1" applyAlignment="1" applyProtection="1">
      <alignment horizontal="center" vertical="center" wrapText="1"/>
    </xf>
    <xf numFmtId="4" fontId="13" fillId="7" borderId="1" xfId="20" applyFont="1" applyFill="1" applyBorder="1" applyAlignment="1" applyProtection="1">
      <alignment horizontal="right" vertical="center" shrinkToFit="1"/>
    </xf>
    <xf numFmtId="4" fontId="13" fillId="7" borderId="1" xfId="13" applyFont="1" applyFill="1" applyBorder="1" applyAlignment="1" applyProtection="1">
      <alignment horizontal="right" vertical="center" shrinkToFit="1"/>
    </xf>
    <xf numFmtId="4" fontId="11" fillId="7" borderId="1" xfId="15" applyNumberFormat="1" applyFont="1" applyFill="1" applyBorder="1" applyAlignment="1" applyProtection="1">
      <alignment horizontal="right" vertical="center" shrinkToFit="1"/>
    </xf>
    <xf numFmtId="4" fontId="13" fillId="3" borderId="1" xfId="20" applyNumberFormat="1" applyFont="1" applyBorder="1" applyAlignment="1" applyProtection="1">
      <alignment horizontal="right" vertical="center" shrinkToFit="1"/>
    </xf>
    <xf numFmtId="4" fontId="9" fillId="0" borderId="1" xfId="0" applyNumberFormat="1" applyFont="1" applyBorder="1" applyAlignment="1" applyProtection="1">
      <alignment vertical="center"/>
      <protection locked="0"/>
    </xf>
    <xf numFmtId="0" fontId="9" fillId="7" borderId="12" xfId="0" applyFont="1" applyFill="1" applyBorder="1" applyAlignment="1" applyProtection="1">
      <alignment vertical="center"/>
      <protection locked="0" hidden="1"/>
    </xf>
    <xf numFmtId="0" fontId="9" fillId="7" borderId="13" xfId="0" applyFont="1" applyFill="1" applyBorder="1" applyAlignment="1" applyProtection="1">
      <alignment vertical="center"/>
      <protection locked="0" hidden="1"/>
    </xf>
    <xf numFmtId="0" fontId="9" fillId="7" borderId="21" xfId="0" applyFont="1" applyFill="1" applyBorder="1" applyAlignment="1" applyProtection="1">
      <alignment vertical="center"/>
      <protection locked="0" hidden="1"/>
    </xf>
    <xf numFmtId="4" fontId="11" fillId="8" borderId="15" xfId="14" applyFont="1" applyFill="1" applyBorder="1" applyAlignment="1" applyProtection="1">
      <alignment horizontal="right" vertical="center" shrinkToFit="1"/>
    </xf>
    <xf numFmtId="4" fontId="11" fillId="8" borderId="3" xfId="14" applyFont="1" applyFill="1" applyAlignment="1" applyProtection="1">
      <alignment horizontal="right" vertical="center" shrinkToFit="1"/>
    </xf>
    <xf numFmtId="4" fontId="9" fillId="0" borderId="0" xfId="0" applyNumberFormat="1" applyFont="1" applyAlignment="1" applyProtection="1">
      <alignment vertical="center"/>
      <protection locked="0"/>
    </xf>
    <xf numFmtId="4" fontId="9" fillId="7" borderId="0" xfId="0" applyNumberFormat="1" applyFont="1" applyFill="1" applyAlignment="1" applyProtection="1">
      <alignment vertical="center"/>
      <protection locked="0"/>
    </xf>
    <xf numFmtId="49" fontId="13" fillId="0" borderId="12" xfId="5" applyFont="1" applyBorder="1" applyAlignment="1" applyProtection="1">
      <alignment horizontal="center" vertical="center" wrapText="1"/>
    </xf>
    <xf numFmtId="49" fontId="13" fillId="0" borderId="12" xfId="5" applyFont="1" applyBorder="1" applyAlignment="1" applyProtection="1">
      <alignment horizontal="center" vertical="center" wrapText="1"/>
      <protection locked="0"/>
    </xf>
    <xf numFmtId="49" fontId="13" fillId="2" borderId="12" xfId="6" applyFont="1" applyBorder="1" applyAlignment="1" applyProtection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  <protection locked="0"/>
    </xf>
    <xf numFmtId="4" fontId="16" fillId="5" borderId="3" xfId="21" applyFont="1" applyBorder="1" applyAlignment="1" applyProtection="1">
      <alignment vertical="center" shrinkToFit="1"/>
    </xf>
    <xf numFmtId="4" fontId="16" fillId="4" borderId="3" xfId="14" applyFont="1" applyAlignment="1" applyProtection="1">
      <alignment vertical="center" shrinkToFit="1"/>
    </xf>
    <xf numFmtId="4" fontId="4" fillId="5" borderId="3" xfId="21" applyFont="1" applyBorder="1" applyAlignment="1" applyProtection="1">
      <alignment horizontal="right" vertical="center" shrinkToFit="1"/>
    </xf>
    <xf numFmtId="4" fontId="11" fillId="3" borderId="3" xfId="20" applyFont="1" applyBorder="1" applyAlignment="1" applyProtection="1">
      <alignment vertical="center" shrinkToFit="1"/>
    </xf>
    <xf numFmtId="4" fontId="13" fillId="10" borderId="1" xfId="21" applyFont="1" applyFill="1" applyBorder="1" applyAlignment="1" applyProtection="1">
      <alignment horizontal="right" vertical="center" shrinkToFit="1"/>
    </xf>
    <xf numFmtId="4" fontId="13" fillId="4" borderId="3" xfId="14" applyFont="1" applyAlignment="1" applyProtection="1">
      <alignment vertical="center" shrinkToFit="1"/>
    </xf>
    <xf numFmtId="4" fontId="4" fillId="7" borderId="3" xfId="21" applyFont="1" applyFill="1" applyBorder="1" applyAlignment="1" applyProtection="1">
      <alignment horizontal="right" vertical="center" shrinkToFit="1"/>
    </xf>
    <xf numFmtId="4" fontId="11" fillId="11" borderId="1" xfId="20" applyFont="1" applyFill="1" applyBorder="1" applyAlignment="1" applyProtection="1">
      <alignment vertical="center" shrinkToFit="1"/>
    </xf>
    <xf numFmtId="49" fontId="13" fillId="7" borderId="12" xfId="5" applyFont="1" applyFill="1" applyBorder="1" applyAlignment="1" applyProtection="1">
      <alignment horizontal="center" vertical="center" wrapText="1"/>
      <protection locked="0"/>
    </xf>
    <xf numFmtId="4" fontId="11" fillId="7" borderId="3" xfId="14" applyFont="1" applyFill="1" applyAlignment="1" applyProtection="1">
      <alignment horizontal="right" vertical="center" shrinkToFit="1"/>
    </xf>
    <xf numFmtId="4" fontId="11" fillId="7" borderId="1" xfId="20" applyFont="1" applyFill="1" applyBorder="1" applyAlignment="1" applyProtection="1">
      <alignment vertical="center" shrinkToFit="1"/>
    </xf>
    <xf numFmtId="4" fontId="11" fillId="7" borderId="16" xfId="14" applyFont="1" applyFill="1" applyBorder="1" applyAlignment="1" applyProtection="1">
      <alignment horizontal="right" vertical="center" shrinkToFit="1"/>
    </xf>
    <xf numFmtId="4" fontId="11" fillId="7" borderId="15" xfId="14" applyFont="1" applyFill="1" applyBorder="1" applyAlignment="1" applyProtection="1">
      <alignment horizontal="right" vertical="center" shrinkToFit="1"/>
    </xf>
    <xf numFmtId="4" fontId="11" fillId="7" borderId="12" xfId="14" applyFont="1" applyFill="1" applyBorder="1" applyAlignment="1" applyProtection="1">
      <alignment horizontal="right" vertical="center" shrinkToFit="1"/>
    </xf>
    <xf numFmtId="49" fontId="13" fillId="0" borderId="13" xfId="5" applyFont="1" applyBorder="1" applyAlignment="1" applyProtection="1">
      <alignment horizontal="center" vertical="center" wrapText="1"/>
      <protection locked="0"/>
    </xf>
    <xf numFmtId="49" fontId="13" fillId="11" borderId="13" xfId="5" applyFont="1" applyFill="1" applyBorder="1" applyAlignment="1" applyProtection="1">
      <alignment horizontal="center" vertical="center" wrapText="1"/>
    </xf>
    <xf numFmtId="4" fontId="11" fillId="11" borderId="17" xfId="14" applyFont="1" applyFill="1" applyBorder="1" applyAlignment="1" applyProtection="1">
      <alignment horizontal="right" vertical="center" shrinkToFit="1"/>
    </xf>
    <xf numFmtId="49" fontId="13" fillId="7" borderId="14" xfId="5" applyFont="1" applyFill="1" applyBorder="1" applyAlignment="1" applyProtection="1">
      <alignment horizontal="center" vertical="center" wrapText="1"/>
      <protection locked="0"/>
    </xf>
    <xf numFmtId="4" fontId="9" fillId="7" borderId="1" xfId="0" applyNumberFormat="1" applyFont="1" applyFill="1" applyBorder="1" applyAlignment="1" applyProtection="1">
      <alignment vertical="center"/>
      <protection locked="0"/>
    </xf>
    <xf numFmtId="49" fontId="13" fillId="7" borderId="1" xfId="5" applyFont="1" applyFill="1" applyBorder="1" applyAlignment="1" applyProtection="1">
      <alignment horizontal="center" vertical="center" wrapText="1"/>
      <protection locked="0"/>
    </xf>
    <xf numFmtId="49" fontId="13" fillId="7" borderId="24" xfId="5" applyFont="1" applyFill="1" applyBorder="1" applyAlignment="1" applyProtection="1">
      <alignment horizontal="center" vertical="center" wrapText="1"/>
      <protection locked="0"/>
    </xf>
    <xf numFmtId="49" fontId="4" fillId="0" borderId="3" xfId="5" applyProtection="1">
      <alignment horizontal="center" vertical="center" wrapText="1"/>
    </xf>
    <xf numFmtId="0" fontId="4" fillId="0" borderId="3" xfId="5" applyNumberFormat="1" applyProtection="1">
      <alignment horizontal="center" vertical="center" wrapText="1"/>
    </xf>
    <xf numFmtId="4" fontId="6" fillId="4" borderId="9" xfId="14" applyFont="1" applyBorder="1" applyAlignment="1" applyProtection="1">
      <alignment horizontal="right" shrinkToFit="1"/>
    </xf>
    <xf numFmtId="49" fontId="4" fillId="0" borderId="3" xfId="5" applyAlignment="1" applyProtection="1">
      <alignment horizontal="center" vertical="center" wrapText="1"/>
    </xf>
    <xf numFmtId="0" fontId="4" fillId="0" borderId="3" xfId="5" applyNumberFormat="1" applyAlignment="1" applyProtection="1">
      <alignment horizontal="center" vertical="center" wrapText="1"/>
    </xf>
    <xf numFmtId="4" fontId="6" fillId="4" borderId="9" xfId="14" applyFont="1" applyBorder="1" applyAlignment="1" applyProtection="1">
      <alignment horizontal="right" vertical="center" shrinkToFit="1"/>
    </xf>
    <xf numFmtId="4" fontId="13" fillId="4" borderId="17" xfId="14" applyFont="1" applyBorder="1" applyAlignment="1" applyProtection="1">
      <alignment horizontal="right" vertical="center" shrinkToFit="1"/>
    </xf>
    <xf numFmtId="4" fontId="13" fillId="4" borderId="22" xfId="14" applyFont="1" applyBorder="1" applyAlignment="1" applyProtection="1">
      <alignment horizontal="right" vertical="center" shrinkToFit="1"/>
    </xf>
    <xf numFmtId="4" fontId="13" fillId="7" borderId="15" xfId="14" applyFont="1" applyFill="1" applyBorder="1" applyAlignment="1" applyProtection="1">
      <alignment horizontal="right" vertical="center" shrinkToFit="1"/>
    </xf>
    <xf numFmtId="49" fontId="11" fillId="11" borderId="14" xfId="5" applyFont="1" applyFill="1" applyBorder="1" applyAlignment="1" applyProtection="1">
      <alignment horizontal="center" vertical="center" wrapText="1"/>
    </xf>
    <xf numFmtId="49" fontId="4" fillId="11" borderId="18" xfId="9" applyFill="1" applyBorder="1" applyProtection="1">
      <alignment horizontal="center" vertical="center" wrapText="1"/>
    </xf>
    <xf numFmtId="4" fontId="13" fillId="7" borderId="13" xfId="13" applyFont="1" applyFill="1" applyBorder="1" applyAlignment="1" applyProtection="1">
      <alignment horizontal="right" vertical="center" shrinkToFit="1"/>
    </xf>
    <xf numFmtId="4" fontId="17" fillId="3" borderId="3" xfId="20" applyFont="1" applyBorder="1" applyAlignment="1" applyProtection="1">
      <alignment vertical="center" shrinkToFit="1"/>
    </xf>
    <xf numFmtId="49" fontId="11" fillId="7" borderId="12" xfId="5" applyFont="1" applyFill="1" applyBorder="1" applyAlignment="1" applyProtection="1">
      <alignment horizontal="center" vertical="center" wrapText="1"/>
    </xf>
    <xf numFmtId="2" fontId="11" fillId="7" borderId="12" xfId="5" applyNumberFormat="1" applyFont="1" applyFill="1" applyBorder="1" applyAlignment="1" applyProtection="1">
      <alignment horizontal="center" vertical="center" wrapText="1"/>
    </xf>
    <xf numFmtId="4" fontId="4" fillId="7" borderId="17" xfId="21" applyFont="1" applyFill="1" applyBorder="1" applyAlignment="1" applyProtection="1">
      <alignment horizontal="right" vertical="center" shrinkToFit="1"/>
    </xf>
    <xf numFmtId="4" fontId="11" fillId="7" borderId="19" xfId="14" applyFont="1" applyFill="1" applyBorder="1" applyAlignment="1" applyProtection="1">
      <alignment horizontal="right" vertical="center" shrinkToFit="1"/>
    </xf>
    <xf numFmtId="4" fontId="4" fillId="7" borderId="16" xfId="21" applyFont="1" applyFill="1" applyBorder="1" applyAlignment="1" applyProtection="1">
      <alignment horizontal="right" vertical="center" shrinkToFit="1"/>
    </xf>
    <xf numFmtId="4" fontId="4" fillId="7" borderId="20" xfId="21" applyFont="1" applyFill="1" applyBorder="1" applyAlignment="1" applyProtection="1">
      <alignment horizontal="right" vertical="center" shrinkToFit="1"/>
    </xf>
    <xf numFmtId="4" fontId="6" fillId="0" borderId="10" xfId="24" applyNumberFormat="1" applyFont="1" applyBorder="1" applyAlignment="1" applyProtection="1">
      <alignment horizontal="right" shrinkToFit="1"/>
    </xf>
    <xf numFmtId="49" fontId="13" fillId="0" borderId="12" xfId="5" applyFont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4" fontId="18" fillId="5" borderId="3" xfId="21" applyFont="1" applyBorder="1" applyAlignment="1" applyProtection="1">
      <alignment horizontal="right" vertical="center" shrinkToFit="1"/>
    </xf>
    <xf numFmtId="49" fontId="18" fillId="0" borderId="3" xfId="5" applyFont="1" applyProtection="1">
      <alignment horizontal="center" vertical="center" wrapText="1"/>
    </xf>
    <xf numFmtId="49" fontId="18" fillId="0" borderId="16" xfId="5" applyFont="1" applyBorder="1" applyProtection="1">
      <alignment horizontal="center" vertical="center" wrapText="1"/>
    </xf>
    <xf numFmtId="4" fontId="13" fillId="11" borderId="17" xfId="14" applyFont="1" applyFill="1" applyBorder="1" applyAlignment="1" applyProtection="1">
      <alignment horizontal="right" vertical="center" shrinkToFit="1"/>
    </xf>
    <xf numFmtId="4" fontId="13" fillId="7" borderId="17" xfId="14" applyFont="1" applyFill="1" applyBorder="1" applyAlignment="1" applyProtection="1">
      <alignment horizontal="right" vertical="center" shrinkToFit="1"/>
    </xf>
    <xf numFmtId="0" fontId="19" fillId="0" borderId="12" xfId="0" applyFont="1" applyBorder="1" applyAlignment="1" applyProtection="1">
      <alignment vertical="center"/>
      <protection locked="0"/>
    </xf>
    <xf numFmtId="49" fontId="14" fillId="0" borderId="12" xfId="8" applyFont="1" applyBorder="1" applyAlignment="1" applyProtection="1">
      <alignment horizontal="center" vertical="center" wrapText="1"/>
    </xf>
    <xf numFmtId="49" fontId="14" fillId="3" borderId="12" xfId="9" applyFont="1" applyBorder="1" applyAlignment="1" applyProtection="1">
      <alignment horizontal="center" vertical="center" wrapText="1"/>
    </xf>
    <xf numFmtId="49" fontId="19" fillId="7" borderId="12" xfId="0" applyNumberFormat="1" applyFont="1" applyFill="1" applyBorder="1" applyAlignment="1" applyProtection="1">
      <alignment horizontal="center" vertical="center"/>
      <protection locked="0"/>
    </xf>
    <xf numFmtId="49" fontId="14" fillId="7" borderId="12" xfId="8" applyFont="1" applyFill="1" applyBorder="1" applyAlignment="1" applyProtection="1">
      <alignment horizontal="center" vertical="center" wrapText="1"/>
    </xf>
    <xf numFmtId="49" fontId="14" fillId="11" borderId="13" xfId="8" applyFont="1" applyFill="1" applyBorder="1" applyAlignment="1" applyProtection="1">
      <alignment horizontal="center" vertical="center" wrapText="1"/>
    </xf>
    <xf numFmtId="49" fontId="14" fillId="0" borderId="12" xfId="8" applyFont="1" applyBorder="1" applyProtection="1">
      <alignment horizontal="center" vertical="center" wrapText="1"/>
    </xf>
    <xf numFmtId="49" fontId="14" fillId="11" borderId="12" xfId="8" applyFont="1" applyFill="1" applyBorder="1" applyAlignment="1" applyProtection="1">
      <alignment horizontal="center" vertical="center" wrapText="1"/>
    </xf>
    <xf numFmtId="49" fontId="14" fillId="11" borderId="12" xfId="5" applyNumberFormat="1" applyFont="1" applyFill="1" applyBorder="1" applyAlignment="1" applyProtection="1">
      <alignment horizontal="center" vertical="center" wrapText="1"/>
    </xf>
    <xf numFmtId="0" fontId="1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19" fillId="11" borderId="24" xfId="32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4" xfId="8" applyFont="1" applyProtection="1">
      <alignment horizontal="center" vertical="center" wrapText="1"/>
    </xf>
    <xf numFmtId="49" fontId="1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4" fillId="8" borderId="12" xfId="8" applyFont="1" applyFill="1" applyBorder="1" applyAlignment="1" applyProtection="1">
      <alignment horizontal="center" vertical="center" wrapText="1"/>
    </xf>
    <xf numFmtId="49" fontId="14" fillId="13" borderId="12" xfId="8" applyFont="1" applyFill="1" applyBorder="1" applyAlignment="1" applyProtection="1">
      <alignment horizontal="center" vertical="center" wrapText="1"/>
    </xf>
    <xf numFmtId="49" fontId="14" fillId="7" borderId="12" xfId="16" applyNumberFormat="1" applyFont="1" applyFill="1" applyBorder="1" applyAlignment="1" applyProtection="1">
      <alignment horizontal="center" vertical="center" wrapText="1"/>
    </xf>
    <xf numFmtId="49" fontId="14" fillId="0" borderId="13" xfId="8" applyFont="1" applyBorder="1" applyAlignment="1" applyProtection="1">
      <alignment horizontal="center" vertical="center" wrapText="1"/>
    </xf>
    <xf numFmtId="49" fontId="19" fillId="7" borderId="12" xfId="0" applyNumberFormat="1" applyFont="1" applyFill="1" applyBorder="1" applyAlignment="1">
      <alignment horizontal="center" vertical="center" wrapText="1"/>
    </xf>
    <xf numFmtId="49" fontId="14" fillId="2" borderId="12" xfId="1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4" fontId="13" fillId="10" borderId="17" xfId="14" applyFont="1" applyFill="1" applyBorder="1" applyAlignment="1" applyProtection="1">
      <alignment horizontal="right" vertical="center" shrinkToFi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" fontId="13" fillId="11" borderId="14" xfId="14" applyFont="1" applyFill="1" applyBorder="1" applyAlignment="1" applyProtection="1">
      <alignment horizontal="right" vertical="center" shrinkToFit="1"/>
    </xf>
    <xf numFmtId="4" fontId="13" fillId="11" borderId="25" xfId="14" applyFont="1" applyFill="1" applyBorder="1" applyAlignment="1" applyProtection="1">
      <alignment horizontal="right" vertical="center" shrinkToFit="1"/>
    </xf>
    <xf numFmtId="4" fontId="13" fillId="11" borderId="18" xfId="14" applyFont="1" applyFill="1" applyBorder="1" applyAlignment="1" applyProtection="1">
      <alignment horizontal="right" vertical="center" shrinkToFit="1"/>
    </xf>
    <xf numFmtId="4" fontId="13" fillId="7" borderId="12" xfId="14" applyFont="1" applyFill="1" applyBorder="1" applyAlignment="1" applyProtection="1">
      <alignment horizontal="right" vertical="center" shrinkToFit="1"/>
    </xf>
    <xf numFmtId="0" fontId="12" fillId="10" borderId="0" xfId="0" applyFont="1" applyFill="1" applyAlignment="1" applyProtection="1">
      <alignment horizontal="right" vertical="center"/>
      <protection locked="0"/>
    </xf>
    <xf numFmtId="0" fontId="13" fillId="10" borderId="12" xfId="19" applyNumberFormat="1" applyFont="1" applyFill="1" applyBorder="1" applyAlignment="1" applyProtection="1">
      <alignment horizontal="right" vertical="center"/>
    </xf>
    <xf numFmtId="4" fontId="13" fillId="10" borderId="18" xfId="20" applyFont="1" applyFill="1" applyBorder="1" applyAlignment="1" applyProtection="1">
      <alignment horizontal="right" vertical="center" shrinkToFit="1"/>
    </xf>
    <xf numFmtId="4" fontId="13" fillId="10" borderId="12" xfId="23" applyNumberFormat="1" applyFont="1" applyFill="1" applyBorder="1" applyAlignment="1" applyProtection="1">
      <alignment horizontal="right" vertical="center"/>
    </xf>
    <xf numFmtId="4" fontId="16" fillId="10" borderId="3" xfId="20" applyFont="1" applyFill="1" applyBorder="1" applyAlignment="1" applyProtection="1">
      <alignment horizontal="right" vertical="center" shrinkToFit="1"/>
    </xf>
    <xf numFmtId="4" fontId="13" fillId="10" borderId="3" xfId="20" applyFont="1" applyFill="1" applyBorder="1" applyAlignment="1" applyProtection="1">
      <alignment horizontal="right" vertical="center" shrinkToFit="1"/>
    </xf>
    <xf numFmtId="4" fontId="13" fillId="10" borderId="14" xfId="23" applyNumberFormat="1" applyFont="1" applyFill="1" applyBorder="1" applyAlignment="1" applyProtection="1">
      <alignment horizontal="right" vertical="center"/>
    </xf>
    <xf numFmtId="4" fontId="15" fillId="10" borderId="3" xfId="20" applyFont="1" applyFill="1" applyBorder="1" applyAlignment="1" applyProtection="1">
      <alignment horizontal="right" vertical="center" shrinkToFit="1"/>
    </xf>
    <xf numFmtId="4" fontId="13" fillId="10" borderId="1" xfId="20" applyFont="1" applyFill="1" applyBorder="1" applyAlignment="1" applyProtection="1">
      <alignment horizontal="right" vertical="center" shrinkToFit="1"/>
    </xf>
    <xf numFmtId="49" fontId="17" fillId="7" borderId="3" xfId="7" applyFont="1" applyFill="1" applyAlignment="1" applyProtection="1">
      <alignment horizontal="center" vertical="center" wrapText="1"/>
    </xf>
    <xf numFmtId="1" fontId="3" fillId="7" borderId="3" xfId="13" applyNumberFormat="1" applyFont="1" applyFill="1" applyAlignment="1" applyProtection="1">
      <alignment horizontal="center" vertical="center" shrinkToFit="1"/>
    </xf>
    <xf numFmtId="4" fontId="11" fillId="7" borderId="3" xfId="20" applyFont="1" applyFill="1" applyBorder="1" applyAlignment="1" applyProtection="1">
      <alignment vertical="center" shrinkToFit="1"/>
    </xf>
    <xf numFmtId="0" fontId="13" fillId="7" borderId="12" xfId="12" quotePrefix="1" applyNumberFormat="1" applyFont="1" applyFill="1" applyBorder="1" applyAlignment="1" applyProtection="1">
      <alignment horizontal="left" vertical="center" wrapText="1"/>
    </xf>
    <xf numFmtId="0" fontId="12" fillId="7" borderId="12" xfId="0" applyFont="1" applyFill="1" applyBorder="1" applyAlignment="1" applyProtection="1">
      <alignment horizontal="center" vertical="center" wrapText="1"/>
      <protection locked="0" hidden="1"/>
    </xf>
    <xf numFmtId="49" fontId="12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7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1" borderId="12" xfId="5" applyNumberFormat="1" applyFont="1" applyFill="1" applyBorder="1" applyAlignment="1" applyProtection="1">
      <alignment horizontal="center" vertical="center" wrapText="1"/>
    </xf>
    <xf numFmtId="49" fontId="11" fillId="11" borderId="12" xfId="7" applyNumberFormat="1" applyFont="1" applyFill="1" applyBorder="1" applyAlignment="1" applyProtection="1">
      <alignment horizontal="center" vertical="center" wrapText="1"/>
    </xf>
    <xf numFmtId="49" fontId="11" fillId="3" borderId="12" xfId="7" applyNumberFormat="1" applyFont="1" applyBorder="1" applyAlignment="1" applyProtection="1">
      <alignment horizontal="center" vertical="center" wrapText="1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20" fillId="7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7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7" borderId="12" xfId="0" applyFont="1" applyFill="1" applyBorder="1" applyAlignment="1">
      <alignment horizontal="center" vertical="center"/>
    </xf>
    <xf numFmtId="49" fontId="11" fillId="7" borderId="12" xfId="8" applyNumberFormat="1" applyFont="1" applyFill="1" applyBorder="1" applyAlignment="1" applyProtection="1">
      <alignment horizontal="justify" vertic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0" borderId="12" xfId="8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9" fillId="14" borderId="0" xfId="0" applyFont="1" applyFill="1"/>
    <xf numFmtId="49" fontId="11" fillId="7" borderId="12" xfId="34" applyNumberFormat="1" applyFont="1" applyFill="1" applyBorder="1" applyAlignment="1" applyProtection="1">
      <alignment horizontal="center" vertical="center" wrapText="1"/>
      <protection locked="0"/>
    </xf>
    <xf numFmtId="49" fontId="11" fillId="11" borderId="12" xfId="8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0" xfId="0" applyFont="1" applyFill="1"/>
    <xf numFmtId="49" fontId="11" fillId="3" borderId="12" xfId="9" applyFont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1" fillId="0" borderId="12" xfId="16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49" fontId="11" fillId="0" borderId="12" xfId="4" applyFont="1" applyBorder="1" applyAlignment="1" applyProtection="1">
      <alignment horizontal="justify" vertical="center" wrapText="1"/>
      <protection locked="0"/>
    </xf>
    <xf numFmtId="49" fontId="11" fillId="0" borderId="12" xfId="5" applyFont="1" applyBorder="1" applyAlignment="1" applyProtection="1">
      <alignment horizontal="justify" vertical="center" wrapText="1"/>
    </xf>
    <xf numFmtId="0" fontId="9" fillId="0" borderId="12" xfId="0" applyNumberFormat="1" applyFont="1" applyBorder="1" applyAlignment="1" applyProtection="1">
      <alignment horizontal="justify" vertical="center" wrapText="1"/>
      <protection locked="0"/>
    </xf>
    <xf numFmtId="0" fontId="20" fillId="7" borderId="12" xfId="0" applyFont="1" applyFill="1" applyBorder="1" applyAlignment="1">
      <alignment horizontal="justify" vertical="center" wrapText="1"/>
    </xf>
    <xf numFmtId="49" fontId="11" fillId="7" borderId="12" xfId="5" applyFont="1" applyFill="1" applyBorder="1" applyAlignment="1" applyProtection="1">
      <alignment horizontal="justify" vertical="center" wrapText="1"/>
    </xf>
    <xf numFmtId="0" fontId="11" fillId="0" borderId="12" xfId="5" applyNumberFormat="1" applyFont="1" applyBorder="1" applyAlignment="1" applyProtection="1">
      <alignment horizontal="justify" vertical="center" wrapText="1"/>
    </xf>
    <xf numFmtId="2" fontId="11" fillId="0" borderId="12" xfId="5" applyNumberFormat="1" applyFont="1" applyBorder="1" applyAlignment="1" applyProtection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7" borderId="12" xfId="0" applyFont="1" applyFill="1" applyBorder="1" applyAlignment="1" applyProtection="1">
      <alignment horizontal="justify" vertical="center" wrapText="1"/>
      <protection locked="0" hidden="1"/>
    </xf>
    <xf numFmtId="49" fontId="9" fillId="15" borderId="12" xfId="33" applyNumberFormat="1" applyFont="1" applyFill="1" applyBorder="1" applyAlignment="1">
      <alignment horizontal="center" vertical="center" wrapText="1"/>
    </xf>
    <xf numFmtId="49" fontId="11" fillId="15" borderId="12" xfId="8" applyNumberFormat="1" applyFont="1" applyFill="1" applyBorder="1" applyAlignment="1" applyProtection="1">
      <alignment horizontal="center" vertical="center" wrapText="1"/>
    </xf>
    <xf numFmtId="49" fontId="11" fillId="15" borderId="12" xfId="5" applyNumberFormat="1" applyFont="1" applyFill="1" applyBorder="1" applyAlignment="1" applyProtection="1">
      <alignment horizontal="center" vertical="center" wrapText="1"/>
    </xf>
    <xf numFmtId="0" fontId="9" fillId="15" borderId="12" xfId="0" applyFont="1" applyFill="1" applyBorder="1" applyAlignment="1">
      <alignment horizontal="center" vertical="center"/>
    </xf>
    <xf numFmtId="49" fontId="9" fillId="15" borderId="12" xfId="33" applyNumberFormat="1" applyFont="1" applyFill="1" applyBorder="1" applyAlignment="1">
      <alignment vertical="center" wrapText="1"/>
    </xf>
    <xf numFmtId="49" fontId="9" fillId="15" borderId="12" xfId="0" applyNumberFormat="1" applyFont="1" applyFill="1" applyBorder="1" applyAlignment="1">
      <alignment horizontal="center"/>
    </xf>
    <xf numFmtId="49" fontId="9" fillId="15" borderId="12" xfId="0" applyNumberFormat="1" applyFont="1" applyFill="1" applyBorder="1" applyAlignment="1">
      <alignment horizontal="center" vertical="center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0" borderId="12" xfId="8" applyFont="1" applyBorder="1" applyAlignment="1" applyProtection="1">
      <alignment horizontal="center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11" fillId="0" borderId="21" xfId="5" applyNumberFormat="1" applyFont="1" applyBorder="1" applyAlignment="1" applyProtection="1">
      <alignment horizontal="center" vertical="center" wrapText="1"/>
    </xf>
    <xf numFmtId="49" fontId="11" fillId="0" borderId="12" xfId="8" applyNumberFormat="1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0" fontId="11" fillId="7" borderId="12" xfId="0" applyFont="1" applyFill="1" applyBorder="1" applyAlignment="1">
      <alignment horizontal="justify" vertical="center" wrapText="1"/>
    </xf>
    <xf numFmtId="49" fontId="11" fillId="7" borderId="12" xfId="7" applyFont="1" applyFill="1" applyBorder="1" applyAlignment="1" applyProtection="1">
      <alignment horizontal="justify" vertical="center" wrapText="1"/>
    </xf>
    <xf numFmtId="0" fontId="9" fillId="7" borderId="12" xfId="0" applyFont="1" applyFill="1" applyBorder="1"/>
    <xf numFmtId="0" fontId="11" fillId="7" borderId="21" xfId="7" applyNumberFormat="1" applyFont="1" applyFill="1" applyBorder="1" applyAlignment="1" applyProtection="1">
      <alignment horizontal="center" vertical="center" wrapText="1"/>
    </xf>
    <xf numFmtId="49" fontId="11" fillId="0" borderId="21" xfId="5" applyFont="1" applyBorder="1" applyAlignment="1" applyProtection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" xfId="1" applyNumberFormat="1" applyFont="1" applyAlignment="1" applyProtection="1">
      <alignment horizontal="left" vertical="center"/>
    </xf>
    <xf numFmtId="0" fontId="13" fillId="0" borderId="1" xfId="1" applyFont="1" applyAlignment="1" applyProtection="1">
      <alignment horizontal="left" vertical="center"/>
      <protection locked="0"/>
    </xf>
    <xf numFmtId="0" fontId="11" fillId="0" borderId="1" xfId="3" applyNumberFormat="1" applyFont="1" applyBorder="1" applyAlignment="1" applyProtection="1">
      <alignment horizontal="right" vertical="center" wrapText="1"/>
    </xf>
    <xf numFmtId="0" fontId="11" fillId="0" borderId="1" xfId="3" applyFont="1" applyBorder="1" applyAlignment="1" applyProtection="1">
      <alignment horizontal="right" vertical="center" wrapText="1"/>
      <protection locked="0"/>
    </xf>
    <xf numFmtId="49" fontId="13" fillId="0" borderId="12" xfId="4" applyFont="1" applyBorder="1" applyAlignment="1" applyProtection="1">
      <alignment horizontal="center" vertical="center" wrapText="1"/>
    </xf>
    <xf numFmtId="49" fontId="13" fillId="0" borderId="12" xfId="4" applyFont="1" applyBorder="1" applyAlignment="1" applyProtection="1">
      <alignment horizontal="center" vertical="center" wrapText="1"/>
      <protection locked="0"/>
    </xf>
    <xf numFmtId="49" fontId="13" fillId="0" borderId="12" xfId="5" applyFont="1" applyBorder="1" applyAlignment="1" applyProtection="1">
      <alignment horizontal="center" vertical="center" wrapText="1"/>
    </xf>
    <xf numFmtId="49" fontId="13" fillId="0" borderId="12" xfId="5" applyFont="1" applyBorder="1" applyAlignment="1" applyProtection="1">
      <alignment horizontal="center" vertical="center" wrapText="1"/>
      <protection locked="0"/>
    </xf>
    <xf numFmtId="49" fontId="13" fillId="2" borderId="12" xfId="6" applyFont="1" applyBorder="1" applyAlignment="1" applyProtection="1">
      <alignment horizontal="center" vertical="center" wrapText="1"/>
    </xf>
    <xf numFmtId="49" fontId="13" fillId="2" borderId="12" xfId="6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2" xfId="5" applyFont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49" fontId="11" fillId="0" borderId="21" xfId="8" applyFont="1" applyBorder="1" applyAlignment="1" applyProtection="1">
      <alignment horizontal="center" vertical="center" wrapText="1"/>
    </xf>
    <xf numFmtId="49" fontId="11" fillId="0" borderId="26" xfId="8" applyFont="1" applyBorder="1" applyAlignment="1" applyProtection="1">
      <alignment horizontal="center" vertical="center" wrapText="1"/>
    </xf>
    <xf numFmtId="49" fontId="11" fillId="0" borderId="19" xfId="8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11" fillId="0" borderId="21" xfId="5" applyFont="1" applyBorder="1" applyAlignment="1" applyProtection="1">
      <alignment horizontal="center" vertical="center" wrapText="1"/>
    </xf>
    <xf numFmtId="49" fontId="11" fillId="0" borderId="19" xfId="5" applyFont="1" applyBorder="1" applyAlignment="1" applyProtection="1">
      <alignment horizontal="center" vertical="center" wrapText="1"/>
    </xf>
    <xf numFmtId="0" fontId="11" fillId="7" borderId="21" xfId="7" applyNumberFormat="1" applyFont="1" applyFill="1" applyBorder="1" applyAlignment="1" applyProtection="1">
      <alignment horizontal="center" vertical="center" wrapText="1"/>
    </xf>
    <xf numFmtId="0" fontId="11" fillId="7" borderId="19" xfId="7" applyNumberFormat="1" applyFont="1" applyFill="1" applyBorder="1" applyAlignment="1" applyProtection="1">
      <alignment horizontal="center" vertical="center" wrapText="1"/>
    </xf>
    <xf numFmtId="49" fontId="11" fillId="0" borderId="21" xfId="5" applyNumberFormat="1" applyFont="1" applyBorder="1" applyAlignment="1" applyProtection="1">
      <alignment horizontal="center" vertical="center" wrapText="1"/>
    </xf>
    <xf numFmtId="49" fontId="11" fillId="0" borderId="19" xfId="5" applyNumberFormat="1" applyFont="1" applyBorder="1" applyAlignment="1" applyProtection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11" fillId="0" borderId="26" xfId="5" applyFont="1" applyBorder="1" applyAlignment="1" applyProtection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center" vertical="center" wrapText="1"/>
    </xf>
    <xf numFmtId="49" fontId="11" fillId="0" borderId="21" xfId="5" applyFont="1" applyBorder="1" applyAlignment="1" applyProtection="1">
      <alignment horizontal="justify" vertical="center" wrapText="1"/>
    </xf>
    <xf numFmtId="49" fontId="11" fillId="0" borderId="26" xfId="5" applyFont="1" applyBorder="1" applyAlignment="1" applyProtection="1">
      <alignment horizontal="justify" vertical="center" wrapText="1"/>
    </xf>
    <xf numFmtId="49" fontId="11" fillId="0" borderId="19" xfId="5" applyFont="1" applyBorder="1" applyAlignment="1" applyProtection="1">
      <alignment horizontal="justify" vertical="center" wrapText="1"/>
    </xf>
    <xf numFmtId="2" fontId="11" fillId="0" borderId="21" xfId="5" applyNumberFormat="1" applyFont="1" applyBorder="1" applyAlignment="1" applyProtection="1">
      <alignment horizontal="justify" vertical="center" wrapText="1"/>
    </xf>
    <xf numFmtId="2" fontId="11" fillId="0" borderId="19" xfId="5" applyNumberFormat="1" applyFont="1" applyBorder="1" applyAlignment="1" applyProtection="1">
      <alignment horizontal="justify" vertical="center" wrapText="1"/>
    </xf>
    <xf numFmtId="0" fontId="11" fillId="0" borderId="21" xfId="5" applyNumberFormat="1" applyFont="1" applyBorder="1" applyAlignment="1" applyProtection="1">
      <alignment horizontal="justify" vertical="center" wrapText="1"/>
    </xf>
    <xf numFmtId="0" fontId="11" fillId="0" borderId="26" xfId="5" applyNumberFormat="1" applyFont="1" applyBorder="1" applyAlignment="1" applyProtection="1">
      <alignment horizontal="justify" vertical="center" wrapText="1"/>
    </xf>
    <xf numFmtId="0" fontId="11" fillId="0" borderId="19" xfId="5" applyNumberFormat="1" applyFont="1" applyBorder="1" applyAlignment="1" applyProtection="1">
      <alignment horizontal="justify" vertical="center" wrapText="1"/>
    </xf>
    <xf numFmtId="2" fontId="11" fillId="7" borderId="21" xfId="5" applyNumberFormat="1" applyFont="1" applyFill="1" applyBorder="1" applyAlignment="1" applyProtection="1">
      <alignment horizontal="justify" vertical="center" wrapText="1"/>
    </xf>
    <xf numFmtId="2" fontId="11" fillId="7" borderId="19" xfId="5" applyNumberFormat="1" applyFont="1" applyFill="1" applyBorder="1" applyAlignment="1" applyProtection="1">
      <alignment horizontal="justify" vertical="center" wrapText="1"/>
    </xf>
    <xf numFmtId="49" fontId="11" fillId="7" borderId="21" xfId="7" applyFont="1" applyFill="1" applyBorder="1" applyAlignment="1" applyProtection="1">
      <alignment horizontal="justify" vertical="center" wrapText="1"/>
    </xf>
    <xf numFmtId="49" fontId="11" fillId="7" borderId="26" xfId="7" applyFont="1" applyFill="1" applyBorder="1" applyAlignment="1" applyProtection="1">
      <alignment horizontal="justify" vertical="center" wrapText="1"/>
    </xf>
    <xf numFmtId="49" fontId="11" fillId="7" borderId="19" xfId="7" applyFont="1" applyFill="1" applyBorder="1" applyAlignment="1" applyProtection="1">
      <alignment horizontal="justify" vertical="center" wrapText="1"/>
    </xf>
    <xf numFmtId="0" fontId="9" fillId="7" borderId="21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49" fontId="11" fillId="8" borderId="21" xfId="5" applyFont="1" applyFill="1" applyBorder="1" applyAlignment="1" applyProtection="1">
      <alignment horizontal="center" vertical="center" wrapText="1"/>
    </xf>
    <xf numFmtId="49" fontId="11" fillId="8" borderId="26" xfId="5" applyFont="1" applyFill="1" applyBorder="1" applyAlignment="1" applyProtection="1">
      <alignment horizontal="center" vertical="center" wrapText="1"/>
    </xf>
    <xf numFmtId="49" fontId="11" fillId="8" borderId="19" xfId="5" applyFont="1" applyFill="1" applyBorder="1" applyAlignment="1" applyProtection="1">
      <alignment horizontal="center" vertical="center" wrapText="1"/>
    </xf>
    <xf numFmtId="49" fontId="11" fillId="0" borderId="12" xfId="5" applyNumberFormat="1" applyFont="1" applyBorder="1" applyAlignment="1" applyProtection="1">
      <alignment horizontal="center" vertical="center" wrapText="1"/>
    </xf>
    <xf numFmtId="49" fontId="11" fillId="0" borderId="12" xfId="5" applyFont="1" applyBorder="1" applyAlignment="1" applyProtection="1">
      <alignment horizontal="justify" vertical="center" wrapText="1"/>
    </xf>
    <xf numFmtId="0" fontId="11" fillId="0" borderId="21" xfId="0" applyNumberFormat="1" applyFont="1" applyBorder="1" applyAlignment="1">
      <alignment horizontal="justify" vertical="center" wrapText="1"/>
    </xf>
    <xf numFmtId="0" fontId="11" fillId="0" borderId="26" xfId="0" applyNumberFormat="1" applyFont="1" applyBorder="1" applyAlignment="1">
      <alignment horizontal="justify" vertical="center" wrapText="1"/>
    </xf>
    <xf numFmtId="0" fontId="11" fillId="0" borderId="19" xfId="0" applyNumberFormat="1" applyFont="1" applyBorder="1" applyAlignment="1">
      <alignment horizontal="justify" vertical="center" wrapText="1"/>
    </xf>
    <xf numFmtId="0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11" fillId="3" borderId="12" xfId="7" applyFont="1" applyBorder="1" applyAlignment="1" applyProtection="1">
      <alignment horizontal="center" vertical="center" wrapText="1"/>
    </xf>
    <xf numFmtId="49" fontId="11" fillId="7" borderId="12" xfId="5" applyNumberFormat="1" applyFont="1" applyFill="1" applyBorder="1" applyAlignment="1" applyProtection="1">
      <alignment horizontal="center" vertical="center" wrapText="1"/>
    </xf>
    <xf numFmtId="49" fontId="11" fillId="11" borderId="12" xfId="5" applyFont="1" applyFill="1" applyBorder="1" applyAlignment="1" applyProtection="1">
      <alignment horizontal="center" vertical="center" wrapText="1"/>
    </xf>
    <xf numFmtId="0" fontId="11" fillId="7" borderId="12" xfId="5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49" fontId="11" fillId="7" borderId="12" xfId="7" applyNumberFormat="1" applyFont="1" applyFill="1" applyBorder="1" applyAlignment="1" applyProtection="1">
      <alignment horizontal="center" vertical="center" wrapText="1"/>
    </xf>
    <xf numFmtId="49" fontId="11" fillId="0" borderId="12" xfId="8" applyFont="1" applyBorder="1" applyAlignment="1" applyProtection="1">
      <alignment horizontal="center" vertical="center" wrapText="1"/>
    </xf>
    <xf numFmtId="49" fontId="11" fillId="0" borderId="12" xfId="8" applyNumberFormat="1" applyFont="1" applyBorder="1" applyAlignment="1" applyProtection="1">
      <alignment horizontal="center" vertical="center" wrapText="1"/>
    </xf>
    <xf numFmtId="49" fontId="9" fillId="15" borderId="12" xfId="33" applyNumberFormat="1" applyFont="1" applyFill="1" applyBorder="1" applyAlignment="1">
      <alignment horizontal="center" vertical="center" wrapText="1"/>
    </xf>
    <xf numFmtId="49" fontId="11" fillId="0" borderId="26" xfId="5" applyNumberFormat="1" applyFont="1" applyBorder="1" applyAlignment="1" applyProtection="1">
      <alignment horizontal="center" vertical="center" wrapText="1"/>
    </xf>
    <xf numFmtId="0" fontId="9" fillId="0" borderId="12" xfId="0" applyFont="1" applyBorder="1"/>
    <xf numFmtId="49" fontId="13" fillId="7" borderId="12" xfId="12" applyNumberFormat="1" applyFont="1" applyFill="1" applyBorder="1" applyAlignment="1" applyProtection="1">
      <alignment horizontal="center" vertical="center" wrapText="1"/>
    </xf>
    <xf numFmtId="49" fontId="13" fillId="7" borderId="12" xfId="16" applyNumberFormat="1" applyFont="1" applyFill="1" applyBorder="1" applyAlignment="1" applyProtection="1">
      <alignment horizontal="center" vertical="center" wrapText="1"/>
    </xf>
    <xf numFmtId="49" fontId="11" fillId="7" borderId="12" xfId="8" applyNumberFormat="1" applyFont="1" applyFill="1" applyBorder="1" applyAlignment="1" applyProtection="1">
      <alignment horizontal="center" vertical="center" wrapText="1"/>
    </xf>
    <xf numFmtId="49" fontId="20" fillId="7" borderId="12" xfId="0" applyNumberFormat="1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justify" vertical="center" wrapText="1"/>
    </xf>
    <xf numFmtId="49" fontId="11" fillId="7" borderId="12" xfId="8" applyFont="1" applyFill="1" applyBorder="1" applyAlignment="1" applyProtection="1">
      <alignment horizontal="center" vertical="center" wrapText="1"/>
    </xf>
    <xf numFmtId="0" fontId="11" fillId="7" borderId="12" xfId="7" applyNumberFormat="1" applyFont="1" applyFill="1" applyBorder="1" applyAlignment="1" applyProtection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9" fillId="7" borderId="12" xfId="0" applyFont="1" applyFill="1" applyBorder="1"/>
    <xf numFmtId="49" fontId="11" fillId="7" borderId="12" xfId="16" applyNumberFormat="1" applyFont="1" applyFill="1" applyBorder="1" applyAlignment="1" applyProtection="1">
      <alignment horizontal="center" vertical="center" wrapText="1"/>
    </xf>
    <xf numFmtId="49" fontId="9" fillId="7" borderId="12" xfId="32" applyNumberFormat="1" applyFont="1" applyFill="1" applyBorder="1" applyAlignment="1" applyProtection="1">
      <alignment horizontal="center" vertical="center" wrapText="1"/>
      <protection locked="0" hidden="1"/>
    </xf>
    <xf numFmtId="49" fontId="9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11" fillId="7" borderId="21" xfId="5" applyNumberFormat="1" applyFont="1" applyFill="1" applyBorder="1" applyAlignment="1" applyProtection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49" fontId="11" fillId="7" borderId="21" xfId="8" applyFont="1" applyFill="1" applyBorder="1" applyAlignment="1" applyProtection="1">
      <alignment horizontal="center" vertical="center" wrapText="1"/>
    </xf>
    <xf numFmtId="49" fontId="11" fillId="7" borderId="19" xfId="5" applyNumberFormat="1" applyFont="1" applyFill="1" applyBorder="1" applyAlignment="1" applyProtection="1">
      <alignment horizontal="center" vertical="center" wrapText="1"/>
    </xf>
    <xf numFmtId="49" fontId="11" fillId="7" borderId="26" xfId="5" applyNumberFormat="1" applyFont="1" applyFill="1" applyBorder="1" applyAlignment="1" applyProtection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49" fontId="11" fillId="7" borderId="26" xfId="8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49" fontId="11" fillId="7" borderId="19" xfId="8" applyFont="1" applyFill="1" applyBorder="1" applyAlignment="1" applyProtection="1">
      <alignment horizontal="center" vertical="center" wrapText="1"/>
    </xf>
    <xf numFmtId="49" fontId="11" fillId="7" borderId="21" xfId="5" applyFont="1" applyFill="1" applyBorder="1" applyAlignment="1" applyProtection="1">
      <alignment horizontal="justify" vertical="center" wrapText="1"/>
    </xf>
    <xf numFmtId="49" fontId="11" fillId="7" borderId="19" xfId="5" applyFont="1" applyFill="1" applyBorder="1" applyAlignment="1" applyProtection="1">
      <alignment horizontal="justify" vertical="center" wrapText="1"/>
    </xf>
    <xf numFmtId="49" fontId="11" fillId="0" borderId="27" xfId="8" applyNumberFormat="1" applyFont="1" applyBorder="1" applyAlignment="1" applyProtection="1">
      <alignment horizontal="center" vertical="center" wrapText="1"/>
    </xf>
    <xf numFmtId="49" fontId="12" fillId="7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49" fontId="9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49" fontId="11" fillId="7" borderId="14" xfId="8" applyNumberFormat="1" applyFont="1" applyFill="1" applyBorder="1" applyAlignment="1" applyProtection="1">
      <alignment horizontal="center" vertical="center" wrapText="1"/>
    </xf>
  </cellXfs>
  <cellStyles count="35">
    <cellStyle name="br" xfId="27"/>
    <cellStyle name="col" xfId="26"/>
    <cellStyle name="st30" xfId="3"/>
    <cellStyle name="style0" xfId="28"/>
    <cellStyle name="td" xfId="29"/>
    <cellStyle name="tr" xfId="25"/>
    <cellStyle name="xl21" xfId="30"/>
    <cellStyle name="xl22" xfId="8"/>
    <cellStyle name="xl23" xfId="5"/>
    <cellStyle name="xl24" xfId="12"/>
    <cellStyle name="xl25" xfId="16"/>
    <cellStyle name="xl25 3" xfId="34"/>
    <cellStyle name="xl26" xfId="19"/>
    <cellStyle name="xl27" xfId="23"/>
    <cellStyle name="xl28" xfId="11"/>
    <cellStyle name="xl29" xfId="4"/>
    <cellStyle name="xl30" xfId="7"/>
    <cellStyle name="xl31" xfId="9"/>
    <cellStyle name="xl32" xfId="13"/>
    <cellStyle name="xl33" xfId="17"/>
    <cellStyle name="xl34" xfId="20"/>
    <cellStyle name="xl35" xfId="14"/>
    <cellStyle name="xl36" xfId="21"/>
    <cellStyle name="xl37" xfId="1"/>
    <cellStyle name="xl38" xfId="31"/>
    <cellStyle name="xl39" xfId="6"/>
    <cellStyle name="xl40" xfId="10"/>
    <cellStyle name="xl41" xfId="15"/>
    <cellStyle name="xl42" xfId="18"/>
    <cellStyle name="xl43" xfId="22"/>
    <cellStyle name="xl44" xfId="24"/>
    <cellStyle name="xl45" xfId="2"/>
    <cellStyle name="Обычный" xfId="0" builtinId="0"/>
    <cellStyle name="Финансовый" xfId="33" builtinId="3"/>
    <cellStyle name="Финансовый_Лист2" xfId="32"/>
  </cellStyles>
  <dxfs count="0"/>
  <tableStyles count="0"/>
  <colors>
    <mruColors>
      <color rgb="FFFF66FF"/>
      <color rgb="FFFF00FF"/>
      <color rgb="FFC0FFC0"/>
      <color rgb="FFFFFFC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9"/>
  <sheetViews>
    <sheetView view="pageBreakPreview" topLeftCell="A4" zoomScale="75" zoomScaleNormal="100" zoomScaleSheetLayoutView="75" workbookViewId="0">
      <pane xSplit="3" ySplit="4" topLeftCell="EV35" activePane="bottomRight" state="frozen"/>
      <selection activeCell="A4" sqref="A4"/>
      <selection pane="topRight" activeCell="C4" sqref="C4"/>
      <selection pane="bottomLeft" activeCell="A8" sqref="A8"/>
      <selection pane="bottomRight" activeCell="FD6" sqref="FD6"/>
    </sheetView>
  </sheetViews>
  <sheetFormatPr defaultRowHeight="12.75"/>
  <cols>
    <col min="1" max="1" width="6.28515625" style="55" customWidth="1"/>
    <col min="2" max="2" width="36.5703125" style="55" customWidth="1"/>
    <col min="3" max="3" width="16.42578125" style="55" hidden="1" customWidth="1"/>
    <col min="4" max="16" width="26.85546875" style="55" customWidth="1"/>
    <col min="17" max="17" width="26.85546875" style="57" customWidth="1"/>
    <col min="18" max="36" width="26.85546875" style="58" customWidth="1"/>
    <col min="37" max="37" width="26.85546875" style="56" customWidth="1"/>
    <col min="38" max="39" width="26.85546875" style="55" customWidth="1"/>
    <col min="40" max="40" width="28" style="55" customWidth="1"/>
    <col min="41" max="41" width="28.7109375" style="55" customWidth="1"/>
    <col min="42" max="43" width="28.5703125" style="55" customWidth="1"/>
    <col min="44" max="44" width="30.28515625" style="55" customWidth="1"/>
    <col min="45" max="45" width="31.85546875" style="55" customWidth="1"/>
    <col min="46" max="58" width="26.85546875" style="55" customWidth="1"/>
    <col min="59" max="59" width="28.7109375" style="55" customWidth="1"/>
    <col min="60" max="60" width="30.85546875" style="55" customWidth="1"/>
    <col min="61" max="81" width="26.85546875" style="55" customWidth="1"/>
    <col min="82" max="82" width="26.85546875" style="57" customWidth="1"/>
    <col min="83" max="83" width="35.7109375" style="58" customWidth="1"/>
    <col min="84" max="85" width="26.85546875" style="57" customWidth="1"/>
    <col min="86" max="89" width="26.85546875" style="55" customWidth="1"/>
    <col min="90" max="90" width="28" style="55" customWidth="1"/>
    <col min="91" max="101" width="26.85546875" style="55" customWidth="1"/>
    <col min="102" max="102" width="26.85546875" style="56" customWidth="1"/>
    <col min="103" max="112" width="26.85546875" style="55" customWidth="1"/>
    <col min="113" max="114" width="29.7109375" style="55" customWidth="1"/>
    <col min="115" max="127" width="26.85546875" style="55" customWidth="1"/>
    <col min="128" max="128" width="31.28515625" style="55" customWidth="1"/>
    <col min="129" max="180" width="26.85546875" style="55" customWidth="1"/>
    <col min="181" max="181" width="16.140625" style="55" bestFit="1" customWidth="1"/>
    <col min="182" max="16384" width="9.140625" style="55"/>
  </cols>
  <sheetData>
    <row r="1" spans="1:180">
      <c r="B1" s="253" t="s">
        <v>300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</row>
    <row r="2" spans="1:180">
      <c r="B2" s="253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4"/>
      <c r="FF2" s="254"/>
      <c r="FG2" s="254"/>
      <c r="FH2" s="254"/>
      <c r="FI2" s="254"/>
      <c r="FJ2" s="254"/>
      <c r="FK2" s="254"/>
      <c r="FL2" s="254"/>
      <c r="FM2" s="254"/>
      <c r="FN2" s="254"/>
      <c r="FO2" s="254"/>
      <c r="FP2" s="254"/>
      <c r="FQ2" s="254"/>
      <c r="FR2" s="254"/>
      <c r="FS2" s="254"/>
      <c r="FT2" s="254"/>
      <c r="FU2" s="254"/>
      <c r="FV2" s="254"/>
      <c r="FW2" s="254"/>
      <c r="FX2" s="254"/>
    </row>
    <row r="3" spans="1:180">
      <c r="B3" s="255" t="s">
        <v>0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</row>
    <row r="4" spans="1:180" ht="12.75" customHeight="1">
      <c r="A4" s="59"/>
      <c r="B4" s="257" t="s">
        <v>1</v>
      </c>
      <c r="C4" s="258"/>
      <c r="D4" s="259" t="s">
        <v>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103"/>
      <c r="R4" s="108"/>
      <c r="S4" s="108"/>
      <c r="T4" s="108"/>
      <c r="U4" s="108"/>
      <c r="V4" s="109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97"/>
      <c r="AL4" s="84"/>
      <c r="AM4" s="259" t="s">
        <v>3</v>
      </c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259" t="s">
        <v>4</v>
      </c>
      <c r="BJ4" s="260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259" t="s">
        <v>5</v>
      </c>
      <c r="CB4" s="259"/>
      <c r="CC4" s="260"/>
      <c r="CD4" s="259" t="s">
        <v>6</v>
      </c>
      <c r="CE4" s="259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84"/>
      <c r="DO4" s="84"/>
      <c r="DP4" s="84"/>
      <c r="DQ4" s="84"/>
      <c r="DR4" s="84"/>
      <c r="DS4" s="84"/>
      <c r="DT4" s="259" t="s">
        <v>7</v>
      </c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59" t="s">
        <v>8</v>
      </c>
      <c r="FL4" s="260"/>
      <c r="FM4" s="260"/>
      <c r="FN4" s="260"/>
      <c r="FO4" s="259" t="s">
        <v>9</v>
      </c>
      <c r="FP4" s="260"/>
      <c r="FQ4" s="260"/>
      <c r="FR4" s="84"/>
      <c r="FS4" s="84"/>
      <c r="FT4" s="84"/>
      <c r="FU4" s="84"/>
      <c r="FV4" s="84"/>
      <c r="FW4" s="84"/>
      <c r="FX4" s="261" t="s">
        <v>10</v>
      </c>
    </row>
    <row r="5" spans="1:180" ht="51">
      <c r="A5" s="59"/>
      <c r="B5" s="258"/>
      <c r="C5" s="258"/>
      <c r="D5" s="19" t="s">
        <v>11</v>
      </c>
      <c r="E5" s="83" t="s">
        <v>12</v>
      </c>
      <c r="F5" s="83" t="s">
        <v>13</v>
      </c>
      <c r="G5" s="83" t="s">
        <v>14</v>
      </c>
      <c r="H5" s="83" t="s">
        <v>15</v>
      </c>
      <c r="I5" s="83" t="s">
        <v>16</v>
      </c>
      <c r="J5" s="1" t="s">
        <v>233</v>
      </c>
      <c r="K5" s="83" t="s">
        <v>17</v>
      </c>
      <c r="L5" s="83" t="s">
        <v>18</v>
      </c>
      <c r="M5" s="83" t="s">
        <v>19</v>
      </c>
      <c r="N5" s="87" t="s">
        <v>240</v>
      </c>
      <c r="O5" s="83" t="s">
        <v>20</v>
      </c>
      <c r="P5" s="130" t="s">
        <v>377</v>
      </c>
      <c r="Q5" s="104" t="s">
        <v>328</v>
      </c>
      <c r="R5" s="133" t="s">
        <v>351</v>
      </c>
      <c r="S5" s="133" t="s">
        <v>352</v>
      </c>
      <c r="T5" s="133" t="s">
        <v>353</v>
      </c>
      <c r="U5" s="133" t="s">
        <v>354</v>
      </c>
      <c r="V5" s="133" t="s">
        <v>355</v>
      </c>
      <c r="W5" s="133" t="s">
        <v>356</v>
      </c>
      <c r="X5" s="133" t="s">
        <v>357</v>
      </c>
      <c r="Y5" s="133" t="s">
        <v>358</v>
      </c>
      <c r="Z5" s="133" t="s">
        <v>359</v>
      </c>
      <c r="AA5" s="133" t="s">
        <v>360</v>
      </c>
      <c r="AB5" s="133" t="s">
        <v>361</v>
      </c>
      <c r="AC5" s="133" t="s">
        <v>362</v>
      </c>
      <c r="AD5" s="133" t="s">
        <v>363</v>
      </c>
      <c r="AE5" s="133" t="s">
        <v>364</v>
      </c>
      <c r="AF5" s="133" t="s">
        <v>365</v>
      </c>
      <c r="AG5" s="133" t="s">
        <v>366</v>
      </c>
      <c r="AH5" s="133" t="s">
        <v>367</v>
      </c>
      <c r="AI5" s="133" t="s">
        <v>368</v>
      </c>
      <c r="AJ5" s="133" t="s">
        <v>369</v>
      </c>
      <c r="AK5" s="133" t="s">
        <v>370</v>
      </c>
      <c r="AL5" s="3" t="s">
        <v>243</v>
      </c>
      <c r="AM5" s="20" t="s">
        <v>21</v>
      </c>
      <c r="AN5" s="113" t="s">
        <v>22</v>
      </c>
      <c r="AO5" s="113" t="s">
        <v>23</v>
      </c>
      <c r="AP5" s="113" t="s">
        <v>24</v>
      </c>
      <c r="AQ5" s="113" t="s">
        <v>25</v>
      </c>
      <c r="AR5" s="113" t="s">
        <v>26</v>
      </c>
      <c r="AS5" s="113" t="s">
        <v>27</v>
      </c>
      <c r="AT5" s="113" t="s">
        <v>28</v>
      </c>
      <c r="AU5" s="83" t="s">
        <v>29</v>
      </c>
      <c r="AV5" s="83" t="s">
        <v>30</v>
      </c>
      <c r="AW5" s="83" t="s">
        <v>31</v>
      </c>
      <c r="AX5" s="3" t="s">
        <v>259</v>
      </c>
      <c r="AY5" s="87" t="s">
        <v>260</v>
      </c>
      <c r="AZ5" s="87" t="s">
        <v>261</v>
      </c>
      <c r="BA5" s="87" t="s">
        <v>262</v>
      </c>
      <c r="BB5" s="131" t="s">
        <v>378</v>
      </c>
      <c r="BC5" s="131" t="s">
        <v>379</v>
      </c>
      <c r="BD5" s="131" t="s">
        <v>380</v>
      </c>
      <c r="BE5" s="131" t="s">
        <v>381</v>
      </c>
      <c r="BF5" s="131" t="s">
        <v>382</v>
      </c>
      <c r="BG5" s="119" t="s">
        <v>330</v>
      </c>
      <c r="BH5" s="110" t="s">
        <v>332</v>
      </c>
      <c r="BI5" s="19" t="s">
        <v>32</v>
      </c>
      <c r="BJ5" s="83" t="s">
        <v>33</v>
      </c>
      <c r="BK5" s="21"/>
      <c r="BL5" s="22" t="s">
        <v>280</v>
      </c>
      <c r="BM5" s="22" t="s">
        <v>281</v>
      </c>
      <c r="BN5" s="22" t="s">
        <v>282</v>
      </c>
      <c r="BO5" s="22" t="s">
        <v>283</v>
      </c>
      <c r="BP5" s="22" t="s">
        <v>284</v>
      </c>
      <c r="BQ5" s="22" t="s">
        <v>285</v>
      </c>
      <c r="BR5" s="22" t="s">
        <v>286</v>
      </c>
      <c r="BS5" s="22" t="s">
        <v>287</v>
      </c>
      <c r="BT5" s="22" t="s">
        <v>288</v>
      </c>
      <c r="BU5" s="22" t="s">
        <v>289</v>
      </c>
      <c r="BV5" s="22" t="s">
        <v>290</v>
      </c>
      <c r="BW5" s="22" t="s">
        <v>291</v>
      </c>
      <c r="BX5" s="3" t="s">
        <v>266</v>
      </c>
      <c r="BY5" s="87" t="s">
        <v>267</v>
      </c>
      <c r="BZ5" s="87" t="s">
        <v>268</v>
      </c>
      <c r="CA5" s="19" t="s">
        <v>34</v>
      </c>
      <c r="CB5" s="87" t="s">
        <v>271</v>
      </c>
      <c r="CC5" s="87" t="s">
        <v>35</v>
      </c>
      <c r="CD5" s="19" t="s">
        <v>36</v>
      </c>
      <c r="CE5" s="23" t="s">
        <v>311</v>
      </c>
      <c r="CF5" s="24" t="s">
        <v>37</v>
      </c>
      <c r="CG5" s="24" t="s">
        <v>334</v>
      </c>
      <c r="CH5" s="24" t="s">
        <v>38</v>
      </c>
      <c r="CI5" s="24" t="s">
        <v>273</v>
      </c>
      <c r="CJ5" s="24" t="s">
        <v>39</v>
      </c>
      <c r="CK5" s="24" t="s">
        <v>274</v>
      </c>
      <c r="CL5" s="24" t="s">
        <v>40</v>
      </c>
      <c r="CM5" s="24" t="s">
        <v>40</v>
      </c>
      <c r="CN5" s="24" t="s">
        <v>278</v>
      </c>
      <c r="CO5" s="24" t="s">
        <v>41</v>
      </c>
      <c r="CP5" s="24" t="s">
        <v>335</v>
      </c>
      <c r="CQ5" s="24" t="s">
        <v>42</v>
      </c>
      <c r="CR5" s="24" t="s">
        <v>275</v>
      </c>
      <c r="CS5" s="24" t="s">
        <v>43</v>
      </c>
      <c r="CT5" s="24" t="s">
        <v>276</v>
      </c>
      <c r="CU5" s="24" t="s">
        <v>44</v>
      </c>
      <c r="CV5" s="24" t="s">
        <v>277</v>
      </c>
      <c r="CW5" s="24" t="s">
        <v>279</v>
      </c>
      <c r="CX5" s="123" t="s">
        <v>338</v>
      </c>
      <c r="CY5" s="87" t="s">
        <v>45</v>
      </c>
      <c r="CZ5" s="87" t="s">
        <v>245</v>
      </c>
      <c r="DA5" s="87" t="s">
        <v>46</v>
      </c>
      <c r="DB5" s="110" t="s">
        <v>336</v>
      </c>
      <c r="DC5" s="87" t="s">
        <v>293</v>
      </c>
      <c r="DD5" s="87" t="s">
        <v>294</v>
      </c>
      <c r="DE5" s="87" t="s">
        <v>247</v>
      </c>
      <c r="DF5" s="87" t="s">
        <v>327</v>
      </c>
      <c r="DG5" s="87" t="s">
        <v>295</v>
      </c>
      <c r="DH5" s="87" t="s">
        <v>296</v>
      </c>
      <c r="DI5" s="87" t="s">
        <v>47</v>
      </c>
      <c r="DJ5" s="87" t="s">
        <v>340</v>
      </c>
      <c r="DK5" s="87" t="s">
        <v>48</v>
      </c>
      <c r="DL5" s="87" t="s">
        <v>49</v>
      </c>
      <c r="DM5" s="87" t="s">
        <v>50</v>
      </c>
      <c r="DN5" s="87" t="s">
        <v>342</v>
      </c>
      <c r="DO5" s="87" t="s">
        <v>343</v>
      </c>
      <c r="DP5" s="87" t="s">
        <v>344</v>
      </c>
      <c r="DQ5" s="87" t="s">
        <v>345</v>
      </c>
      <c r="DR5" s="87" t="s">
        <v>346</v>
      </c>
      <c r="DS5" s="87" t="s">
        <v>347</v>
      </c>
      <c r="DT5" s="19" t="s">
        <v>51</v>
      </c>
      <c r="DU5" s="83" t="s">
        <v>52</v>
      </c>
      <c r="DV5" s="83" t="s">
        <v>53</v>
      </c>
      <c r="DW5" s="83" t="s">
        <v>54</v>
      </c>
      <c r="DX5" s="110" t="s">
        <v>55</v>
      </c>
      <c r="DY5" s="110" t="s">
        <v>56</v>
      </c>
      <c r="DZ5" s="110" t="s">
        <v>348</v>
      </c>
      <c r="EA5" s="110" t="s">
        <v>301</v>
      </c>
      <c r="EB5" s="110" t="s">
        <v>57</v>
      </c>
      <c r="EC5" s="83" t="s">
        <v>58</v>
      </c>
      <c r="ED5" s="83" t="s">
        <v>302</v>
      </c>
      <c r="EE5" s="83" t="s">
        <v>303</v>
      </c>
      <c r="EF5" s="83" t="s">
        <v>59</v>
      </c>
      <c r="EG5" s="83" t="s">
        <v>60</v>
      </c>
      <c r="EH5" s="83" t="s">
        <v>61</v>
      </c>
      <c r="EI5" s="83" t="s">
        <v>62</v>
      </c>
      <c r="EJ5" s="25" t="s">
        <v>304</v>
      </c>
      <c r="EK5" s="26" t="s">
        <v>305</v>
      </c>
      <c r="EL5" s="83" t="s">
        <v>63</v>
      </c>
      <c r="EM5" s="83" t="s">
        <v>64</v>
      </c>
      <c r="EN5" s="83" t="s">
        <v>65</v>
      </c>
      <c r="EO5" s="83" t="s">
        <v>66</v>
      </c>
      <c r="EP5" s="83" t="s">
        <v>67</v>
      </c>
      <c r="EQ5" s="83" t="s">
        <v>68</v>
      </c>
      <c r="ER5" s="83" t="s">
        <v>69</v>
      </c>
      <c r="ES5" s="83" t="s">
        <v>70</v>
      </c>
      <c r="ET5" s="83" t="s">
        <v>71</v>
      </c>
      <c r="EU5" s="83" t="s">
        <v>72</v>
      </c>
      <c r="EV5" s="110" t="s">
        <v>349</v>
      </c>
      <c r="EW5" s="83" t="s">
        <v>73</v>
      </c>
      <c r="EX5" s="83" t="s">
        <v>74</v>
      </c>
      <c r="EY5" s="83" t="s">
        <v>75</v>
      </c>
      <c r="EZ5" s="83" t="s">
        <v>76</v>
      </c>
      <c r="FA5" s="83" t="s">
        <v>77</v>
      </c>
      <c r="FB5" s="83" t="s">
        <v>78</v>
      </c>
      <c r="FC5" s="83" t="s">
        <v>79</v>
      </c>
      <c r="FD5" s="83" t="s">
        <v>80</v>
      </c>
      <c r="FE5" s="83" t="s">
        <v>81</v>
      </c>
      <c r="FF5" s="83" t="s">
        <v>82</v>
      </c>
      <c r="FG5" s="83" t="s">
        <v>306</v>
      </c>
      <c r="FH5" s="83" t="s">
        <v>307</v>
      </c>
      <c r="FI5" s="83" t="s">
        <v>83</v>
      </c>
      <c r="FJ5" s="83" t="s">
        <v>84</v>
      </c>
      <c r="FK5" s="19" t="s">
        <v>85</v>
      </c>
      <c r="FL5" s="83" t="s">
        <v>86</v>
      </c>
      <c r="FM5" s="83" t="s">
        <v>87</v>
      </c>
      <c r="FN5" s="83" t="s">
        <v>88</v>
      </c>
      <c r="FO5" s="19" t="s">
        <v>89</v>
      </c>
      <c r="FP5" s="83" t="s">
        <v>90</v>
      </c>
      <c r="FQ5" s="83" t="s">
        <v>91</v>
      </c>
      <c r="FR5" s="87" t="s">
        <v>252</v>
      </c>
      <c r="FS5" s="87" t="s">
        <v>253</v>
      </c>
      <c r="FT5" s="87" t="s">
        <v>254</v>
      </c>
      <c r="FU5" s="87" t="s">
        <v>255</v>
      </c>
      <c r="FV5" s="87" t="s">
        <v>256</v>
      </c>
      <c r="FW5" s="87" t="s">
        <v>297</v>
      </c>
      <c r="FX5" s="262"/>
    </row>
    <row r="6" spans="1:180" ht="156" customHeight="1">
      <c r="A6" s="59"/>
      <c r="B6" s="258"/>
      <c r="C6" s="258"/>
      <c r="D6" s="19" t="s">
        <v>92</v>
      </c>
      <c r="E6" s="83" t="s">
        <v>93</v>
      </c>
      <c r="F6" s="83" t="s">
        <v>94</v>
      </c>
      <c r="G6" s="83" t="s">
        <v>94</v>
      </c>
      <c r="H6" s="83" t="s">
        <v>95</v>
      </c>
      <c r="I6" s="83" t="s">
        <v>96</v>
      </c>
      <c r="J6" s="2" t="s">
        <v>234</v>
      </c>
      <c r="K6" s="83" t="s">
        <v>97</v>
      </c>
      <c r="L6" s="83" t="s">
        <v>98</v>
      </c>
      <c r="M6" s="83" t="s">
        <v>99</v>
      </c>
      <c r="N6" s="87" t="s">
        <v>241</v>
      </c>
      <c r="O6" s="83" t="s">
        <v>100</v>
      </c>
      <c r="P6" s="83" t="s">
        <v>101</v>
      </c>
      <c r="Q6" s="104" t="s">
        <v>329</v>
      </c>
      <c r="R6" s="134" t="s">
        <v>371</v>
      </c>
      <c r="S6" s="133" t="s">
        <v>371</v>
      </c>
      <c r="T6" s="133" t="s">
        <v>371</v>
      </c>
      <c r="U6" s="133" t="s">
        <v>371</v>
      </c>
      <c r="V6" s="133" t="s">
        <v>371</v>
      </c>
      <c r="W6" s="133" t="s">
        <v>371</v>
      </c>
      <c r="X6" s="133" t="s">
        <v>371</v>
      </c>
      <c r="Y6" s="133" t="s">
        <v>371</v>
      </c>
      <c r="Z6" s="134" t="s">
        <v>372</v>
      </c>
      <c r="AA6" s="133" t="s">
        <v>372</v>
      </c>
      <c r="AB6" s="134" t="s">
        <v>373</v>
      </c>
      <c r="AC6" s="133" t="s">
        <v>373</v>
      </c>
      <c r="AD6" s="133" t="s">
        <v>371</v>
      </c>
      <c r="AE6" s="133" t="s">
        <v>371</v>
      </c>
      <c r="AF6" s="133" t="s">
        <v>371</v>
      </c>
      <c r="AG6" s="133" t="s">
        <v>371</v>
      </c>
      <c r="AH6" s="133" t="s">
        <v>371</v>
      </c>
      <c r="AI6" s="133" t="s">
        <v>371</v>
      </c>
      <c r="AJ6" s="133" t="s">
        <v>371</v>
      </c>
      <c r="AK6" s="133" t="s">
        <v>371</v>
      </c>
      <c r="AL6" s="3" t="s">
        <v>244</v>
      </c>
      <c r="AM6" s="19" t="s">
        <v>102</v>
      </c>
      <c r="AN6" s="113" t="s">
        <v>103</v>
      </c>
      <c r="AO6" s="113" t="s">
        <v>104</v>
      </c>
      <c r="AP6" s="113" t="s">
        <v>105</v>
      </c>
      <c r="AQ6" s="113" t="s">
        <v>105</v>
      </c>
      <c r="AR6" s="114" t="s">
        <v>106</v>
      </c>
      <c r="AS6" s="114" t="s">
        <v>107</v>
      </c>
      <c r="AT6" s="113" t="s">
        <v>108</v>
      </c>
      <c r="AU6" s="83" t="s">
        <v>109</v>
      </c>
      <c r="AV6" s="83" t="s">
        <v>109</v>
      </c>
      <c r="AW6" s="83" t="s">
        <v>109</v>
      </c>
      <c r="AX6" s="18" t="s">
        <v>263</v>
      </c>
      <c r="AY6" s="10" t="s">
        <v>264</v>
      </c>
      <c r="AZ6" s="263" t="s">
        <v>127</v>
      </c>
      <c r="BA6" s="263"/>
      <c r="BB6" s="172" t="s">
        <v>383</v>
      </c>
      <c r="BC6" s="172" t="s">
        <v>384</v>
      </c>
      <c r="BD6" s="172" t="s">
        <v>384</v>
      </c>
      <c r="BE6" s="172" t="s">
        <v>384</v>
      </c>
      <c r="BF6" s="172" t="s">
        <v>384</v>
      </c>
      <c r="BG6" s="120" t="s">
        <v>331</v>
      </c>
      <c r="BH6" s="110" t="s">
        <v>298</v>
      </c>
      <c r="BI6" s="19" t="s">
        <v>110</v>
      </c>
      <c r="BJ6" s="87" t="s">
        <v>111</v>
      </c>
      <c r="BK6" s="22" t="s">
        <v>309</v>
      </c>
      <c r="BL6" s="22" t="s">
        <v>124</v>
      </c>
      <c r="BM6" s="22" t="s">
        <v>124</v>
      </c>
      <c r="BN6" s="22" t="s">
        <v>124</v>
      </c>
      <c r="BO6" s="22" t="s">
        <v>124</v>
      </c>
      <c r="BP6" s="22" t="s">
        <v>124</v>
      </c>
      <c r="BQ6" s="22" t="s">
        <v>124</v>
      </c>
      <c r="BR6" s="22" t="s">
        <v>124</v>
      </c>
      <c r="BS6" s="22" t="s">
        <v>124</v>
      </c>
      <c r="BT6" s="22" t="s">
        <v>124</v>
      </c>
      <c r="BU6" s="22" t="s">
        <v>124</v>
      </c>
      <c r="BV6" s="22" t="s">
        <v>124</v>
      </c>
      <c r="BW6" s="22" t="s">
        <v>124</v>
      </c>
      <c r="BX6" s="3" t="s">
        <v>269</v>
      </c>
      <c r="BY6" s="264" t="s">
        <v>270</v>
      </c>
      <c r="BZ6" s="264"/>
      <c r="CA6" s="19" t="s">
        <v>112</v>
      </c>
      <c r="CB6" s="265" t="s">
        <v>113</v>
      </c>
      <c r="CC6" s="265"/>
      <c r="CD6" s="19" t="s">
        <v>114</v>
      </c>
      <c r="CE6" s="28" t="s">
        <v>310</v>
      </c>
      <c r="CF6" s="29" t="s">
        <v>115</v>
      </c>
      <c r="CG6" s="29" t="s">
        <v>115</v>
      </c>
      <c r="CH6" s="29" t="s">
        <v>115</v>
      </c>
      <c r="CI6" s="29" t="s">
        <v>115</v>
      </c>
      <c r="CJ6" s="29" t="s">
        <v>115</v>
      </c>
      <c r="CK6" s="29" t="s">
        <v>115</v>
      </c>
      <c r="CL6" s="29" t="s">
        <v>115</v>
      </c>
      <c r="CM6" s="29" t="s">
        <v>115</v>
      </c>
      <c r="CN6" s="29" t="s">
        <v>115</v>
      </c>
      <c r="CO6" s="29" t="s">
        <v>115</v>
      </c>
      <c r="CP6" s="29" t="s">
        <v>115</v>
      </c>
      <c r="CQ6" s="29" t="s">
        <v>115</v>
      </c>
      <c r="CR6" s="29" t="s">
        <v>115</v>
      </c>
      <c r="CS6" s="29" t="s">
        <v>115</v>
      </c>
      <c r="CT6" s="29" t="s">
        <v>115</v>
      </c>
      <c r="CU6" s="29" t="s">
        <v>115</v>
      </c>
      <c r="CV6" s="29" t="s">
        <v>115</v>
      </c>
      <c r="CW6" s="29" t="s">
        <v>115</v>
      </c>
      <c r="CX6" s="124" t="s">
        <v>339</v>
      </c>
      <c r="CY6" s="87" t="s">
        <v>116</v>
      </c>
      <c r="CZ6" s="86" t="s">
        <v>246</v>
      </c>
      <c r="DA6" s="87" t="s">
        <v>117</v>
      </c>
      <c r="DB6" s="111" t="s">
        <v>337</v>
      </c>
      <c r="DC6" s="263" t="s">
        <v>248</v>
      </c>
      <c r="DD6" s="263"/>
      <c r="DE6" s="250" t="s">
        <v>249</v>
      </c>
      <c r="DF6" s="251"/>
      <c r="DG6" s="251"/>
      <c r="DH6" s="252"/>
      <c r="DI6" s="28" t="s">
        <v>118</v>
      </c>
      <c r="DJ6" s="28" t="s">
        <v>341</v>
      </c>
      <c r="DK6" s="87" t="s">
        <v>119</v>
      </c>
      <c r="DL6" s="87" t="s">
        <v>120</v>
      </c>
      <c r="DM6" s="87" t="s">
        <v>121</v>
      </c>
      <c r="DN6" s="83" t="s">
        <v>109</v>
      </c>
      <c r="DO6" s="83" t="s">
        <v>109</v>
      </c>
      <c r="DP6" s="83" t="s">
        <v>109</v>
      </c>
      <c r="DQ6" s="83" t="s">
        <v>109</v>
      </c>
      <c r="DR6" s="83" t="s">
        <v>109</v>
      </c>
      <c r="DS6" s="83" t="s">
        <v>109</v>
      </c>
      <c r="DT6" s="19" t="s">
        <v>122</v>
      </c>
      <c r="DU6" s="83" t="s">
        <v>123</v>
      </c>
      <c r="DV6" s="83" t="s">
        <v>124</v>
      </c>
      <c r="DW6" s="83" t="s">
        <v>124</v>
      </c>
      <c r="DX6" s="111" t="s">
        <v>125</v>
      </c>
      <c r="DY6" s="111" t="s">
        <v>125</v>
      </c>
      <c r="DZ6" s="111" t="s">
        <v>125</v>
      </c>
      <c r="EA6" s="110" t="s">
        <v>126</v>
      </c>
      <c r="EB6" s="110" t="s">
        <v>126</v>
      </c>
      <c r="EC6" s="83" t="s">
        <v>127</v>
      </c>
      <c r="ED6" s="83" t="s">
        <v>127</v>
      </c>
      <c r="EE6" s="83" t="s">
        <v>127</v>
      </c>
      <c r="EF6" s="27" t="s">
        <v>128</v>
      </c>
      <c r="EG6" s="83" t="s">
        <v>129</v>
      </c>
      <c r="EH6" s="83" t="s">
        <v>124</v>
      </c>
      <c r="EI6" s="83" t="s">
        <v>124</v>
      </c>
      <c r="EJ6" s="30" t="s">
        <v>139</v>
      </c>
      <c r="EK6" s="31" t="s">
        <v>139</v>
      </c>
      <c r="EL6" s="83" t="s">
        <v>130</v>
      </c>
      <c r="EM6" s="83" t="s">
        <v>131</v>
      </c>
      <c r="EN6" s="83" t="s">
        <v>131</v>
      </c>
      <c r="EO6" s="83" t="s">
        <v>132</v>
      </c>
      <c r="EP6" s="83" t="s">
        <v>133</v>
      </c>
      <c r="EQ6" s="83" t="s">
        <v>134</v>
      </c>
      <c r="ER6" s="83" t="s">
        <v>135</v>
      </c>
      <c r="ES6" s="83" t="s">
        <v>135</v>
      </c>
      <c r="ET6" s="83" t="s">
        <v>135</v>
      </c>
      <c r="EU6" s="83" t="s">
        <v>136</v>
      </c>
      <c r="EV6" s="110" t="s">
        <v>350</v>
      </c>
      <c r="EW6" s="83" t="s">
        <v>124</v>
      </c>
      <c r="EX6" s="83" t="s">
        <v>124</v>
      </c>
      <c r="EY6" s="83" t="s">
        <v>133</v>
      </c>
      <c r="EZ6" s="83" t="s">
        <v>124</v>
      </c>
      <c r="FA6" s="83" t="s">
        <v>124</v>
      </c>
      <c r="FB6" s="83" t="s">
        <v>137</v>
      </c>
      <c r="FC6" s="83" t="s">
        <v>137</v>
      </c>
      <c r="FD6" s="83" t="s">
        <v>137</v>
      </c>
      <c r="FE6" s="83" t="s">
        <v>137</v>
      </c>
      <c r="FF6" s="83" t="s">
        <v>138</v>
      </c>
      <c r="FG6" s="83" t="s">
        <v>139</v>
      </c>
      <c r="FH6" s="83" t="s">
        <v>139</v>
      </c>
      <c r="FI6" s="83" t="s">
        <v>133</v>
      </c>
      <c r="FJ6" s="83" t="s">
        <v>140</v>
      </c>
      <c r="FK6" s="19" t="s">
        <v>141</v>
      </c>
      <c r="FL6" s="83" t="s">
        <v>142</v>
      </c>
      <c r="FM6" s="83" t="s">
        <v>143</v>
      </c>
      <c r="FN6" s="83" t="s">
        <v>144</v>
      </c>
      <c r="FO6" s="19" t="s">
        <v>145</v>
      </c>
      <c r="FP6" s="83" t="s">
        <v>146</v>
      </c>
      <c r="FQ6" s="83" t="s">
        <v>147</v>
      </c>
      <c r="FR6" s="86" t="s">
        <v>257</v>
      </c>
      <c r="FS6" s="86" t="s">
        <v>127</v>
      </c>
      <c r="FT6" s="86" t="s">
        <v>127</v>
      </c>
      <c r="FU6" s="86" t="s">
        <v>127</v>
      </c>
      <c r="FV6" s="86" t="s">
        <v>127</v>
      </c>
      <c r="FW6" s="15" t="s">
        <v>298</v>
      </c>
      <c r="FX6" s="85" t="s">
        <v>148</v>
      </c>
    </row>
    <row r="7" spans="1:180" s="156" customFormat="1" ht="19.5" customHeight="1">
      <c r="A7" s="137"/>
      <c r="B7" s="138"/>
      <c r="C7" s="138"/>
      <c r="D7" s="139"/>
      <c r="E7" s="149" t="s">
        <v>236</v>
      </c>
      <c r="F7" s="138" t="s">
        <v>149</v>
      </c>
      <c r="G7" s="138" t="s">
        <v>149</v>
      </c>
      <c r="H7" s="138" t="s">
        <v>150</v>
      </c>
      <c r="I7" s="138" t="s">
        <v>150</v>
      </c>
      <c r="J7" s="140" t="s">
        <v>235</v>
      </c>
      <c r="K7" s="138" t="s">
        <v>151</v>
      </c>
      <c r="L7" s="138" t="s">
        <v>152</v>
      </c>
      <c r="M7" s="138" t="s">
        <v>149</v>
      </c>
      <c r="N7" s="141" t="s">
        <v>242</v>
      </c>
      <c r="O7" s="138" t="s">
        <v>153</v>
      </c>
      <c r="P7" s="138"/>
      <c r="Q7" s="142"/>
      <c r="R7" s="143" t="s">
        <v>374</v>
      </c>
      <c r="S7" s="143" t="s">
        <v>374</v>
      </c>
      <c r="T7" s="143" t="s">
        <v>374</v>
      </c>
      <c r="U7" s="143" t="s">
        <v>374</v>
      </c>
      <c r="V7" s="143" t="s">
        <v>374</v>
      </c>
      <c r="W7" s="143" t="s">
        <v>374</v>
      </c>
      <c r="X7" s="143" t="s">
        <v>374</v>
      </c>
      <c r="Y7" s="143" t="s">
        <v>374</v>
      </c>
      <c r="Z7" s="143" t="s">
        <v>375</v>
      </c>
      <c r="AA7" s="143" t="s">
        <v>375</v>
      </c>
      <c r="AB7" s="143" t="s">
        <v>376</v>
      </c>
      <c r="AC7" s="143" t="s">
        <v>376</v>
      </c>
      <c r="AD7" s="143" t="s">
        <v>374</v>
      </c>
      <c r="AE7" s="143" t="s">
        <v>374</v>
      </c>
      <c r="AF7" s="143" t="s">
        <v>374</v>
      </c>
      <c r="AG7" s="143" t="s">
        <v>374</v>
      </c>
      <c r="AH7" s="143" t="s">
        <v>374</v>
      </c>
      <c r="AI7" s="143" t="s">
        <v>374</v>
      </c>
      <c r="AJ7" s="143" t="s">
        <v>374</v>
      </c>
      <c r="AK7" s="143" t="s">
        <v>374</v>
      </c>
      <c r="AL7" s="144" t="s">
        <v>242</v>
      </c>
      <c r="AM7" s="139"/>
      <c r="AN7" s="138" t="s">
        <v>153</v>
      </c>
      <c r="AO7" s="138" t="s">
        <v>153</v>
      </c>
      <c r="AP7" s="138" t="s">
        <v>153</v>
      </c>
      <c r="AQ7" s="138" t="s">
        <v>239</v>
      </c>
      <c r="AR7" s="138" t="s">
        <v>153</v>
      </c>
      <c r="AS7" s="138" t="s">
        <v>153</v>
      </c>
      <c r="AT7" s="138" t="s">
        <v>153</v>
      </c>
      <c r="AU7" s="138" t="s">
        <v>154</v>
      </c>
      <c r="AV7" s="138" t="s">
        <v>154</v>
      </c>
      <c r="AW7" s="138" t="s">
        <v>154</v>
      </c>
      <c r="AX7" s="145" t="s">
        <v>308</v>
      </c>
      <c r="AY7" s="146" t="s">
        <v>265</v>
      </c>
      <c r="AZ7" s="146" t="s">
        <v>265</v>
      </c>
      <c r="BA7" s="146" t="s">
        <v>265</v>
      </c>
      <c r="BB7" s="146" t="s">
        <v>265</v>
      </c>
      <c r="BC7" s="146" t="s">
        <v>265</v>
      </c>
      <c r="BD7" s="146" t="s">
        <v>265</v>
      </c>
      <c r="BE7" s="146" t="s">
        <v>265</v>
      </c>
      <c r="BF7" s="146" t="s">
        <v>265</v>
      </c>
      <c r="BG7" s="147"/>
      <c r="BH7" s="148" t="s">
        <v>333</v>
      </c>
      <c r="BI7" s="139"/>
      <c r="BJ7" s="149" t="s">
        <v>153</v>
      </c>
      <c r="BK7" s="150" t="s">
        <v>292</v>
      </c>
      <c r="BL7" s="150" t="s">
        <v>292</v>
      </c>
      <c r="BM7" s="150" t="s">
        <v>292</v>
      </c>
      <c r="BN7" s="150" t="s">
        <v>292</v>
      </c>
      <c r="BO7" s="150" t="s">
        <v>292</v>
      </c>
      <c r="BP7" s="150" t="s">
        <v>292</v>
      </c>
      <c r="BQ7" s="150" t="s">
        <v>292</v>
      </c>
      <c r="BR7" s="150" t="s">
        <v>292</v>
      </c>
      <c r="BS7" s="150" t="s">
        <v>292</v>
      </c>
      <c r="BT7" s="150" t="s">
        <v>292</v>
      </c>
      <c r="BU7" s="150" t="s">
        <v>292</v>
      </c>
      <c r="BV7" s="150" t="s">
        <v>292</v>
      </c>
      <c r="BW7" s="150" t="s">
        <v>292</v>
      </c>
      <c r="BX7" s="144" t="s">
        <v>308</v>
      </c>
      <c r="BY7" s="146" t="s">
        <v>265</v>
      </c>
      <c r="BZ7" s="146" t="s">
        <v>265</v>
      </c>
      <c r="CA7" s="139" t="s">
        <v>308</v>
      </c>
      <c r="CB7" s="149" t="s">
        <v>272</v>
      </c>
      <c r="CC7" s="149" t="s">
        <v>272</v>
      </c>
      <c r="CD7" s="139" t="s">
        <v>308</v>
      </c>
      <c r="CE7" s="138" t="s">
        <v>152</v>
      </c>
      <c r="CF7" s="151" t="s">
        <v>152</v>
      </c>
      <c r="CG7" s="151" t="s">
        <v>152</v>
      </c>
      <c r="CH7" s="151" t="s">
        <v>152</v>
      </c>
      <c r="CI7" s="151" t="s">
        <v>152</v>
      </c>
      <c r="CJ7" s="151" t="s">
        <v>152</v>
      </c>
      <c r="CK7" s="151" t="s">
        <v>152</v>
      </c>
      <c r="CL7" s="151" t="s">
        <v>152</v>
      </c>
      <c r="CM7" s="151" t="s">
        <v>152</v>
      </c>
      <c r="CN7" s="151" t="s">
        <v>152</v>
      </c>
      <c r="CO7" s="151" t="s">
        <v>152</v>
      </c>
      <c r="CP7" s="151" t="s">
        <v>152</v>
      </c>
      <c r="CQ7" s="151" t="s">
        <v>152</v>
      </c>
      <c r="CR7" s="151" t="s">
        <v>152</v>
      </c>
      <c r="CS7" s="151" t="s">
        <v>152</v>
      </c>
      <c r="CT7" s="151" t="s">
        <v>152</v>
      </c>
      <c r="CU7" s="151" t="s">
        <v>152</v>
      </c>
      <c r="CV7" s="151" t="s">
        <v>152</v>
      </c>
      <c r="CW7" s="151" t="s">
        <v>152</v>
      </c>
      <c r="CX7" s="141" t="s">
        <v>149</v>
      </c>
      <c r="CY7" s="138" t="s">
        <v>152</v>
      </c>
      <c r="CZ7" s="152" t="s">
        <v>242</v>
      </c>
      <c r="DA7" s="138" t="s">
        <v>149</v>
      </c>
      <c r="DB7" s="152" t="s">
        <v>242</v>
      </c>
      <c r="DC7" s="141" t="s">
        <v>250</v>
      </c>
      <c r="DD7" s="141" t="s">
        <v>250</v>
      </c>
      <c r="DE7" s="152" t="s">
        <v>251</v>
      </c>
      <c r="DF7" s="152" t="s">
        <v>251</v>
      </c>
      <c r="DG7" s="152" t="s">
        <v>251</v>
      </c>
      <c r="DH7" s="152" t="s">
        <v>251</v>
      </c>
      <c r="DI7" s="138" t="s">
        <v>242</v>
      </c>
      <c r="DJ7" s="138" t="s">
        <v>149</v>
      </c>
      <c r="DK7" s="138" t="s">
        <v>149</v>
      </c>
      <c r="DL7" s="138" t="s">
        <v>152</v>
      </c>
      <c r="DM7" s="153" t="s">
        <v>152</v>
      </c>
      <c r="DN7" s="138" t="s">
        <v>154</v>
      </c>
      <c r="DO7" s="138" t="s">
        <v>154</v>
      </c>
      <c r="DP7" s="138" t="s">
        <v>154</v>
      </c>
      <c r="DQ7" s="138" t="s">
        <v>154</v>
      </c>
      <c r="DR7" s="138" t="s">
        <v>154</v>
      </c>
      <c r="DS7" s="138" t="s">
        <v>154</v>
      </c>
      <c r="DT7" s="139" t="s">
        <v>308</v>
      </c>
      <c r="DU7" s="138" t="s">
        <v>152</v>
      </c>
      <c r="DV7" s="138" t="s">
        <v>155</v>
      </c>
      <c r="DW7" s="138" t="s">
        <v>155</v>
      </c>
      <c r="DX7" s="148" t="s">
        <v>156</v>
      </c>
      <c r="DY7" s="148" t="s">
        <v>157</v>
      </c>
      <c r="DZ7" s="148" t="s">
        <v>157</v>
      </c>
      <c r="EA7" s="148" t="s">
        <v>149</v>
      </c>
      <c r="EB7" s="148" t="s">
        <v>157</v>
      </c>
      <c r="EC7" s="138" t="s">
        <v>157</v>
      </c>
      <c r="ED7" s="138" t="s">
        <v>157</v>
      </c>
      <c r="EE7" s="138" t="s">
        <v>157</v>
      </c>
      <c r="EF7" s="138" t="s">
        <v>152</v>
      </c>
      <c r="EG7" s="138" t="s">
        <v>152</v>
      </c>
      <c r="EH7" s="138" t="s">
        <v>155</v>
      </c>
      <c r="EI7" s="138" t="s">
        <v>155</v>
      </c>
      <c r="EJ7" s="138" t="s">
        <v>160</v>
      </c>
      <c r="EK7" s="138" t="s">
        <v>160</v>
      </c>
      <c r="EL7" s="138" t="s">
        <v>149</v>
      </c>
      <c r="EM7" s="138" t="s">
        <v>158</v>
      </c>
      <c r="EN7" s="138" t="s">
        <v>158</v>
      </c>
      <c r="EO7" s="138" t="s">
        <v>149</v>
      </c>
      <c r="EP7" s="138" t="s">
        <v>157</v>
      </c>
      <c r="EQ7" s="70" t="s">
        <v>312</v>
      </c>
      <c r="ER7" s="138" t="s">
        <v>149</v>
      </c>
      <c r="ES7" s="138" t="s">
        <v>149</v>
      </c>
      <c r="ET7" s="138" t="s">
        <v>149</v>
      </c>
      <c r="EU7" s="138" t="s">
        <v>157</v>
      </c>
      <c r="EV7" s="148" t="s">
        <v>157</v>
      </c>
      <c r="EW7" s="138" t="s">
        <v>155</v>
      </c>
      <c r="EX7" s="138" t="s">
        <v>155</v>
      </c>
      <c r="EY7" s="138" t="s">
        <v>157</v>
      </c>
      <c r="EZ7" s="138" t="s">
        <v>155</v>
      </c>
      <c r="FA7" s="138" t="s">
        <v>155</v>
      </c>
      <c r="FB7" s="138" t="s">
        <v>159</v>
      </c>
      <c r="FC7" s="138" t="s">
        <v>159</v>
      </c>
      <c r="FD7" s="138" t="s">
        <v>159</v>
      </c>
      <c r="FE7" s="138" t="s">
        <v>159</v>
      </c>
      <c r="FF7" s="138" t="s">
        <v>152</v>
      </c>
      <c r="FG7" s="138" t="s">
        <v>160</v>
      </c>
      <c r="FH7" s="138" t="s">
        <v>160</v>
      </c>
      <c r="FI7" s="138" t="s">
        <v>157</v>
      </c>
      <c r="FJ7" s="138" t="s">
        <v>149</v>
      </c>
      <c r="FK7" s="139" t="s">
        <v>308</v>
      </c>
      <c r="FL7" s="138" t="s">
        <v>153</v>
      </c>
      <c r="FM7" s="138" t="s">
        <v>161</v>
      </c>
      <c r="FN7" s="138" t="s">
        <v>153</v>
      </c>
      <c r="FO7" s="139" t="s">
        <v>308</v>
      </c>
      <c r="FP7" s="138" t="s">
        <v>153</v>
      </c>
      <c r="FQ7" s="138" t="s">
        <v>153</v>
      </c>
      <c r="FR7" s="141" t="s">
        <v>258</v>
      </c>
      <c r="FS7" s="141" t="s">
        <v>258</v>
      </c>
      <c r="FT7" s="141" t="s">
        <v>258</v>
      </c>
      <c r="FU7" s="141" t="s">
        <v>258</v>
      </c>
      <c r="FV7" s="141" t="s">
        <v>258</v>
      </c>
      <c r="FW7" s="154" t="s">
        <v>299</v>
      </c>
      <c r="FX7" s="155"/>
    </row>
    <row r="8" spans="1:180" ht="59.25" customHeight="1">
      <c r="A8" s="88">
        <v>1</v>
      </c>
      <c r="B8" s="41" t="s">
        <v>224</v>
      </c>
      <c r="C8" s="83" t="s">
        <v>225</v>
      </c>
      <c r="D8" s="42">
        <f>SUM(E8:P8)</f>
        <v>276318100</v>
      </c>
      <c r="E8" s="95">
        <v>1545200</v>
      </c>
      <c r="F8" s="95">
        <v>538000</v>
      </c>
      <c r="G8" s="95">
        <v>1211000</v>
      </c>
      <c r="H8" s="95">
        <v>0</v>
      </c>
      <c r="I8" s="95">
        <v>171252000</v>
      </c>
      <c r="J8" s="95">
        <v>0</v>
      </c>
      <c r="K8" s="95">
        <v>0</v>
      </c>
      <c r="L8" s="95">
        <v>2524000</v>
      </c>
      <c r="M8" s="95">
        <v>73054900</v>
      </c>
      <c r="N8" s="95">
        <v>25965500</v>
      </c>
      <c r="O8" s="95">
        <v>227500</v>
      </c>
      <c r="P8" s="95">
        <v>0</v>
      </c>
      <c r="Q8" s="105">
        <f>SUM(R8:AK8)</f>
        <v>2903353</v>
      </c>
      <c r="R8" s="132">
        <v>144000</v>
      </c>
      <c r="S8" s="132">
        <v>9191</v>
      </c>
      <c r="T8" s="132">
        <v>12126.01</v>
      </c>
      <c r="U8" s="132">
        <v>773.99</v>
      </c>
      <c r="V8" s="132">
        <v>72568.009999999995</v>
      </c>
      <c r="W8" s="132">
        <v>4631.99</v>
      </c>
      <c r="X8" s="132">
        <v>0</v>
      </c>
      <c r="Y8" s="132">
        <v>0</v>
      </c>
      <c r="Z8" s="132">
        <v>0</v>
      </c>
      <c r="AA8" s="132">
        <v>0</v>
      </c>
      <c r="AB8" s="132">
        <v>1555518.57</v>
      </c>
      <c r="AC8" s="132">
        <v>99288.43</v>
      </c>
      <c r="AD8" s="132">
        <v>0</v>
      </c>
      <c r="AE8" s="132">
        <v>0</v>
      </c>
      <c r="AF8" s="132">
        <v>49999.57</v>
      </c>
      <c r="AG8" s="132">
        <v>3191.43</v>
      </c>
      <c r="AH8" s="132">
        <v>0</v>
      </c>
      <c r="AI8" s="132">
        <v>0</v>
      </c>
      <c r="AJ8" s="132">
        <v>894940.16000000003</v>
      </c>
      <c r="AK8" s="132">
        <v>57123.839999999997</v>
      </c>
      <c r="AL8" s="44"/>
      <c r="AM8" s="42">
        <f>SUM(AN8:AW8)</f>
        <v>13080700</v>
      </c>
      <c r="AN8" s="95">
        <v>192200</v>
      </c>
      <c r="AO8" s="95">
        <v>2180800</v>
      </c>
      <c r="AP8" s="95">
        <v>155000</v>
      </c>
      <c r="AQ8" s="95">
        <v>10552700</v>
      </c>
      <c r="AR8" s="95">
        <v>0</v>
      </c>
      <c r="AS8" s="95">
        <v>0</v>
      </c>
      <c r="AT8" s="95">
        <v>0</v>
      </c>
      <c r="AU8" s="4">
        <v>0</v>
      </c>
      <c r="AV8" s="4">
        <v>0</v>
      </c>
      <c r="AW8" s="4">
        <v>0</v>
      </c>
      <c r="AX8" s="45">
        <f>SUM(AY8:BF8)</f>
        <v>0</v>
      </c>
      <c r="AY8" s="40"/>
      <c r="AZ8" s="116"/>
      <c r="BA8" s="43"/>
      <c r="BB8" s="43"/>
      <c r="BC8" s="43"/>
      <c r="BD8" s="43"/>
      <c r="BE8" s="43"/>
      <c r="BF8" s="43"/>
      <c r="BG8" s="159"/>
      <c r="BH8" s="43"/>
      <c r="BI8" s="42">
        <f>BJ8+BK8</f>
        <v>472200</v>
      </c>
      <c r="BJ8" s="95">
        <v>472200</v>
      </c>
      <c r="BK8" s="46">
        <f>SUM(BL8:BW8)</f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12">
        <f>SUM(BY8:BZ8)</f>
        <v>0</v>
      </c>
      <c r="BY8" s="4"/>
      <c r="BZ8" s="4"/>
      <c r="CA8" s="42">
        <f>SUM(CB8:CC8)</f>
        <v>0</v>
      </c>
      <c r="CB8" s="4">
        <v>0</v>
      </c>
      <c r="CC8" s="4"/>
      <c r="CD8" s="47">
        <f>CE8+SUM(CX8:DS8)</f>
        <v>152955674</v>
      </c>
      <c r="CE8" s="48">
        <f t="shared" ref="CE8:CE42" si="0">SUM(CF8:CW8)</f>
        <v>140148700</v>
      </c>
      <c r="CF8" s="95">
        <v>29798243</v>
      </c>
      <c r="CG8" s="95"/>
      <c r="CH8" s="95">
        <v>13333915</v>
      </c>
      <c r="CI8" s="95">
        <v>673065</v>
      </c>
      <c r="CJ8" s="95">
        <v>3398200</v>
      </c>
      <c r="CK8" s="95">
        <v>1355277</v>
      </c>
      <c r="CL8" s="95">
        <v>1896800</v>
      </c>
      <c r="CM8" s="95">
        <v>0</v>
      </c>
      <c r="CN8" s="95">
        <v>183900</v>
      </c>
      <c r="CO8" s="95">
        <v>29545409</v>
      </c>
      <c r="CP8" s="95"/>
      <c r="CQ8" s="95">
        <v>50921104</v>
      </c>
      <c r="CR8" s="95">
        <v>255061</v>
      </c>
      <c r="CS8" s="95">
        <v>664500</v>
      </c>
      <c r="CT8" s="95">
        <v>355426</v>
      </c>
      <c r="CU8" s="95">
        <v>7285500</v>
      </c>
      <c r="CV8" s="95">
        <v>0</v>
      </c>
      <c r="CW8" s="95">
        <v>482300</v>
      </c>
      <c r="CX8" s="95"/>
      <c r="CY8" s="95">
        <v>4360500</v>
      </c>
      <c r="CZ8" s="95">
        <v>0</v>
      </c>
      <c r="DA8" s="125">
        <v>0</v>
      </c>
      <c r="DB8" s="95">
        <v>0</v>
      </c>
      <c r="DC8" s="95">
        <v>1734898.81</v>
      </c>
      <c r="DD8" s="95">
        <v>110738.19</v>
      </c>
      <c r="DE8" s="102"/>
      <c r="DF8" s="102"/>
      <c r="DG8" s="95">
        <v>0</v>
      </c>
      <c r="DH8" s="95">
        <v>0</v>
      </c>
      <c r="DI8" s="95">
        <v>3900500</v>
      </c>
      <c r="DJ8" s="95"/>
      <c r="DK8" s="95">
        <v>95500</v>
      </c>
      <c r="DL8" s="95">
        <v>1741500</v>
      </c>
      <c r="DM8" s="125">
        <v>119000</v>
      </c>
      <c r="DN8" s="91">
        <v>699674.53</v>
      </c>
      <c r="DO8" s="91">
        <v>44662.47</v>
      </c>
      <c r="DP8" s="91">
        <v>0</v>
      </c>
      <c r="DQ8" s="91">
        <v>0</v>
      </c>
      <c r="DR8" s="91">
        <v>0</v>
      </c>
      <c r="DS8" s="91">
        <v>0</v>
      </c>
      <c r="DT8" s="34">
        <f>SUM(DU8:FJ8)</f>
        <v>18227064</v>
      </c>
      <c r="DU8" s="4">
        <v>0</v>
      </c>
      <c r="DV8" s="4">
        <v>0</v>
      </c>
      <c r="DW8" s="4">
        <v>0</v>
      </c>
      <c r="DX8" s="91">
        <v>0</v>
      </c>
      <c r="DY8" s="91">
        <v>0</v>
      </c>
      <c r="DZ8" s="91">
        <v>0</v>
      </c>
      <c r="EA8" s="91">
        <v>0</v>
      </c>
      <c r="EB8" s="91">
        <v>0</v>
      </c>
      <c r="EC8" s="6">
        <v>0</v>
      </c>
      <c r="ED8" s="6">
        <v>0</v>
      </c>
      <c r="EE8" s="6">
        <v>0</v>
      </c>
      <c r="EF8" s="91">
        <v>4000</v>
      </c>
      <c r="EG8" s="132">
        <v>3600</v>
      </c>
      <c r="EH8" s="43">
        <v>0</v>
      </c>
      <c r="EI8" s="43">
        <v>0</v>
      </c>
      <c r="EJ8" s="40">
        <v>0</v>
      </c>
      <c r="EK8" s="40">
        <v>0</v>
      </c>
      <c r="EL8" s="40">
        <v>7482000</v>
      </c>
      <c r="EM8" s="91">
        <v>4359216.16</v>
      </c>
      <c r="EN8" s="91">
        <v>278247.84000000003</v>
      </c>
      <c r="EO8" s="40">
        <v>0</v>
      </c>
      <c r="EP8" s="40">
        <v>0</v>
      </c>
      <c r="EQ8" s="40">
        <v>0</v>
      </c>
      <c r="ER8" s="40">
        <v>0</v>
      </c>
      <c r="ES8" s="40">
        <v>0</v>
      </c>
      <c r="ET8" s="40">
        <v>0</v>
      </c>
      <c r="EU8" s="40">
        <v>0</v>
      </c>
      <c r="EV8" s="40"/>
      <c r="EW8" s="43">
        <v>0</v>
      </c>
      <c r="EX8" s="43">
        <v>0</v>
      </c>
      <c r="EY8" s="40">
        <v>0</v>
      </c>
      <c r="EZ8" s="43">
        <v>0</v>
      </c>
      <c r="FA8" s="43">
        <v>0</v>
      </c>
      <c r="FB8" s="43">
        <v>0</v>
      </c>
      <c r="FC8" s="43">
        <v>0</v>
      </c>
      <c r="FD8" s="43">
        <v>0</v>
      </c>
      <c r="FE8" s="43">
        <v>0</v>
      </c>
      <c r="FF8" s="132">
        <v>6100000</v>
      </c>
      <c r="FG8" s="40">
        <v>0</v>
      </c>
      <c r="FH8" s="40">
        <v>0</v>
      </c>
      <c r="FI8" s="40">
        <v>0</v>
      </c>
      <c r="FJ8" s="40">
        <v>0</v>
      </c>
      <c r="FK8" s="42">
        <v>33100</v>
      </c>
      <c r="FL8" s="6">
        <v>300</v>
      </c>
      <c r="FM8" s="6">
        <v>0</v>
      </c>
      <c r="FN8" s="6">
        <v>32800</v>
      </c>
      <c r="FO8" s="42">
        <f>SUM(FP8:FW8)</f>
        <v>591500</v>
      </c>
      <c r="FP8" s="43">
        <v>505900</v>
      </c>
      <c r="FQ8" s="43">
        <v>85600</v>
      </c>
      <c r="FR8" s="4"/>
      <c r="FS8" s="4"/>
      <c r="FT8" s="4"/>
      <c r="FU8" s="4"/>
      <c r="FV8" s="4"/>
      <c r="FW8" s="4"/>
      <c r="FX8" s="49">
        <f t="shared" ref="FX8:FX42" si="1">D8+Q8+AL8+AM8+AX8+BG8+BI8+BX8+CA8+CD8+DT8+FK8+FO8</f>
        <v>464581691</v>
      </c>
    </row>
    <row r="9" spans="1:180" ht="59.25" customHeight="1">
      <c r="A9" s="88">
        <v>2</v>
      </c>
      <c r="B9" s="32" t="s">
        <v>162</v>
      </c>
      <c r="C9" s="33" t="s">
        <v>163</v>
      </c>
      <c r="D9" s="42">
        <f t="shared" ref="D9:D42" si="2">SUM(E9:P9)</f>
        <v>134821600</v>
      </c>
      <c r="E9" s="95">
        <v>1102500</v>
      </c>
      <c r="F9" s="95">
        <v>216000</v>
      </c>
      <c r="G9" s="95">
        <v>783000</v>
      </c>
      <c r="H9" s="95">
        <v>0</v>
      </c>
      <c r="I9" s="95">
        <v>64323000</v>
      </c>
      <c r="J9" s="95">
        <v>0</v>
      </c>
      <c r="K9" s="95">
        <v>0</v>
      </c>
      <c r="L9" s="95">
        <v>1352000</v>
      </c>
      <c r="M9" s="95">
        <v>45023000</v>
      </c>
      <c r="N9" s="95">
        <v>13312100</v>
      </c>
      <c r="O9" s="95">
        <v>210000</v>
      </c>
      <c r="P9" s="95">
        <v>8500000</v>
      </c>
      <c r="Q9" s="105">
        <f t="shared" ref="Q9:Q44" si="3">SUM(R9:AK9)</f>
        <v>735014</v>
      </c>
      <c r="R9" s="132">
        <v>0</v>
      </c>
      <c r="S9" s="132">
        <v>0</v>
      </c>
      <c r="T9" s="132">
        <v>10772.4</v>
      </c>
      <c r="U9" s="132">
        <v>687.6</v>
      </c>
      <c r="V9" s="132">
        <v>85182.81</v>
      </c>
      <c r="W9" s="132">
        <v>5437.19</v>
      </c>
      <c r="X9" s="132">
        <v>0</v>
      </c>
      <c r="Y9" s="132">
        <v>0</v>
      </c>
      <c r="Z9" s="132">
        <v>0</v>
      </c>
      <c r="AA9" s="132">
        <v>0</v>
      </c>
      <c r="AB9" s="132">
        <v>594957.96</v>
      </c>
      <c r="AC9" s="132">
        <v>37976.04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37"/>
      <c r="AM9" s="42">
        <f t="shared" ref="AM9:AM42" si="4">SUM(AN9:AW9)</f>
        <v>7537100</v>
      </c>
      <c r="AN9" s="95">
        <v>181600</v>
      </c>
      <c r="AO9" s="95">
        <v>1090400</v>
      </c>
      <c r="AP9" s="95">
        <v>181600</v>
      </c>
      <c r="AQ9" s="95">
        <v>6083500</v>
      </c>
      <c r="AR9" s="95">
        <v>0</v>
      </c>
      <c r="AS9" s="95">
        <v>0</v>
      </c>
      <c r="AT9" s="95">
        <v>0</v>
      </c>
      <c r="AU9" s="17">
        <v>0</v>
      </c>
      <c r="AV9" s="17">
        <v>0</v>
      </c>
      <c r="AW9" s="17">
        <v>0</v>
      </c>
      <c r="AX9" s="45">
        <f t="shared" ref="AX9:AX44" si="5">SUM(AY9:BF9)</f>
        <v>0</v>
      </c>
      <c r="AY9" s="35"/>
      <c r="AZ9" s="117"/>
      <c r="BA9" s="43"/>
      <c r="BB9" s="43"/>
      <c r="BC9" s="43"/>
      <c r="BD9" s="43"/>
      <c r="BE9" s="43"/>
      <c r="BF9" s="43"/>
      <c r="BG9" s="159"/>
      <c r="BH9" s="43"/>
      <c r="BI9" s="42">
        <f t="shared" ref="BI9:BI42" si="6">BJ9+BK9</f>
        <v>447600</v>
      </c>
      <c r="BJ9" s="95">
        <v>447600</v>
      </c>
      <c r="BK9" s="38">
        <f>SUM(BL9:BW9)</f>
        <v>0</v>
      </c>
      <c r="BL9" s="79">
        <v>0</v>
      </c>
      <c r="BM9" s="79">
        <v>0</v>
      </c>
      <c r="BN9" s="79">
        <v>0</v>
      </c>
      <c r="BO9" s="79">
        <v>0</v>
      </c>
      <c r="BP9" s="79">
        <v>0</v>
      </c>
      <c r="BQ9" s="79">
        <v>0</v>
      </c>
      <c r="BR9" s="79">
        <v>0</v>
      </c>
      <c r="BS9" s="79">
        <v>0</v>
      </c>
      <c r="BT9" s="79">
        <v>0</v>
      </c>
      <c r="BU9" s="79">
        <v>0</v>
      </c>
      <c r="BV9" s="79">
        <v>0</v>
      </c>
      <c r="BW9" s="79">
        <v>0</v>
      </c>
      <c r="BX9" s="16">
        <f t="shared" ref="BX9:BX44" si="7">SUM(BY9:BZ9)</f>
        <v>0</v>
      </c>
      <c r="BY9" s="17"/>
      <c r="BZ9" s="17"/>
      <c r="CA9" s="34">
        <f>SUM(CB9:CC9)</f>
        <v>0</v>
      </c>
      <c r="CB9" s="17">
        <v>0</v>
      </c>
      <c r="CC9" s="17"/>
      <c r="CD9" s="47">
        <f t="shared" ref="CD9:CD44" si="8">CE9+SUM(CX9:DS9)</f>
        <v>140031137</v>
      </c>
      <c r="CE9" s="39">
        <f t="shared" si="0"/>
        <v>133686200</v>
      </c>
      <c r="CF9" s="95">
        <v>16799120</v>
      </c>
      <c r="CG9" s="95"/>
      <c r="CH9" s="95">
        <v>4740599</v>
      </c>
      <c r="CI9" s="95">
        <v>5521</v>
      </c>
      <c r="CJ9" s="95">
        <v>1421400</v>
      </c>
      <c r="CK9" s="95">
        <v>830060</v>
      </c>
      <c r="CL9" s="95">
        <v>1895500</v>
      </c>
      <c r="CM9" s="95">
        <v>0</v>
      </c>
      <c r="CN9" s="95">
        <v>77900</v>
      </c>
      <c r="CO9" s="95">
        <v>77623629</v>
      </c>
      <c r="CP9" s="95"/>
      <c r="CQ9" s="95">
        <v>25341439</v>
      </c>
      <c r="CR9" s="95">
        <v>0</v>
      </c>
      <c r="CS9" s="95">
        <v>59700</v>
      </c>
      <c r="CT9" s="95">
        <v>13632</v>
      </c>
      <c r="CU9" s="95">
        <v>4647300</v>
      </c>
      <c r="CV9" s="95">
        <v>0</v>
      </c>
      <c r="CW9" s="95">
        <v>230400</v>
      </c>
      <c r="CX9" s="95"/>
      <c r="CY9" s="95">
        <v>3449600</v>
      </c>
      <c r="CZ9" s="95">
        <v>0</v>
      </c>
      <c r="DA9" s="125">
        <v>0</v>
      </c>
      <c r="DB9" s="95">
        <v>0</v>
      </c>
      <c r="DC9" s="95">
        <v>1734898.81</v>
      </c>
      <c r="DD9" s="95">
        <v>110738.19</v>
      </c>
      <c r="DE9" s="126"/>
      <c r="DF9" s="126"/>
      <c r="DG9" s="95">
        <v>0</v>
      </c>
      <c r="DH9" s="95">
        <v>0</v>
      </c>
      <c r="DI9" s="95">
        <v>0</v>
      </c>
      <c r="DJ9" s="95"/>
      <c r="DK9" s="95">
        <v>95500</v>
      </c>
      <c r="DL9" s="95">
        <v>954200</v>
      </c>
      <c r="DM9" s="125">
        <v>0</v>
      </c>
      <c r="DN9" s="91">
        <v>0</v>
      </c>
      <c r="DO9" s="91">
        <v>0</v>
      </c>
      <c r="DP9" s="91">
        <v>0</v>
      </c>
      <c r="DQ9" s="91">
        <v>0</v>
      </c>
      <c r="DR9" s="91">
        <v>0</v>
      </c>
      <c r="DS9" s="91">
        <v>0</v>
      </c>
      <c r="DT9" s="34">
        <f>SUM(DU9:FJ9)</f>
        <v>10656076.999999998</v>
      </c>
      <c r="DU9" s="17">
        <v>0</v>
      </c>
      <c r="DV9" s="17">
        <v>0</v>
      </c>
      <c r="DW9" s="17">
        <v>0</v>
      </c>
      <c r="DX9" s="91">
        <v>3316300</v>
      </c>
      <c r="DY9" s="91">
        <v>0</v>
      </c>
      <c r="DZ9" s="91">
        <v>0</v>
      </c>
      <c r="EA9" s="91">
        <v>0</v>
      </c>
      <c r="EB9" s="91">
        <v>0</v>
      </c>
      <c r="EC9" s="5">
        <v>0</v>
      </c>
      <c r="ED9" s="5">
        <v>0</v>
      </c>
      <c r="EE9" s="5">
        <v>0</v>
      </c>
      <c r="EF9" s="91">
        <v>0</v>
      </c>
      <c r="EG9" s="132">
        <v>1000</v>
      </c>
      <c r="EH9" s="36">
        <v>0</v>
      </c>
      <c r="EI9" s="36">
        <v>0</v>
      </c>
      <c r="EJ9" s="35">
        <v>0</v>
      </c>
      <c r="EK9" s="35">
        <v>0</v>
      </c>
      <c r="EL9" s="40">
        <v>2836000</v>
      </c>
      <c r="EM9" s="91">
        <v>2572382.38</v>
      </c>
      <c r="EN9" s="91">
        <v>164194.62</v>
      </c>
      <c r="EO9" s="40">
        <v>0</v>
      </c>
      <c r="EP9" s="40">
        <v>0</v>
      </c>
      <c r="EQ9" s="40">
        <v>0</v>
      </c>
      <c r="ER9" s="40">
        <v>0</v>
      </c>
      <c r="ES9" s="40">
        <v>0</v>
      </c>
      <c r="ET9" s="40">
        <v>0</v>
      </c>
      <c r="EU9" s="40">
        <v>0</v>
      </c>
      <c r="EV9" s="40"/>
      <c r="EW9" s="36">
        <v>0</v>
      </c>
      <c r="EX9" s="36">
        <v>0</v>
      </c>
      <c r="EY9" s="40">
        <v>0</v>
      </c>
      <c r="EZ9" s="36">
        <v>0</v>
      </c>
      <c r="FA9" s="36">
        <v>0</v>
      </c>
      <c r="FB9" s="36">
        <v>0</v>
      </c>
      <c r="FC9" s="36">
        <v>0</v>
      </c>
      <c r="FD9" s="36">
        <v>0</v>
      </c>
      <c r="FE9" s="36">
        <v>0</v>
      </c>
      <c r="FF9" s="132">
        <v>1766200</v>
      </c>
      <c r="FG9" s="40">
        <v>0</v>
      </c>
      <c r="FH9" s="40">
        <v>0</v>
      </c>
      <c r="FI9" s="40">
        <v>0</v>
      </c>
      <c r="FJ9" s="40">
        <v>0</v>
      </c>
      <c r="FK9" s="34">
        <v>19300</v>
      </c>
      <c r="FL9" s="5">
        <v>700</v>
      </c>
      <c r="FM9" s="5">
        <v>0</v>
      </c>
      <c r="FN9" s="5">
        <v>18600</v>
      </c>
      <c r="FO9" s="34">
        <f>SUM(FP9:FW9)</f>
        <v>0</v>
      </c>
      <c r="FP9" s="36">
        <v>0</v>
      </c>
      <c r="FQ9" s="36">
        <v>0</v>
      </c>
      <c r="FR9" s="17"/>
      <c r="FS9" s="17"/>
      <c r="FT9" s="17"/>
      <c r="FU9" s="17"/>
      <c r="FV9" s="17"/>
      <c r="FW9" s="17"/>
      <c r="FX9" s="49">
        <f t="shared" si="1"/>
        <v>294247828</v>
      </c>
    </row>
    <row r="10" spans="1:180" ht="64.5" customHeight="1">
      <c r="A10" s="88">
        <v>3</v>
      </c>
      <c r="B10" s="41" t="s">
        <v>164</v>
      </c>
      <c r="C10" s="83" t="s">
        <v>165</v>
      </c>
      <c r="D10" s="42">
        <f t="shared" si="2"/>
        <v>76363300</v>
      </c>
      <c r="E10" s="95">
        <v>1130200</v>
      </c>
      <c r="F10" s="95">
        <v>116000</v>
      </c>
      <c r="G10" s="95">
        <v>1194000</v>
      </c>
      <c r="H10" s="95">
        <v>0</v>
      </c>
      <c r="I10" s="95">
        <v>52708000</v>
      </c>
      <c r="J10" s="95">
        <v>0</v>
      </c>
      <c r="K10" s="95">
        <v>0</v>
      </c>
      <c r="L10" s="95">
        <v>1144000</v>
      </c>
      <c r="M10" s="95">
        <v>0</v>
      </c>
      <c r="N10" s="95">
        <v>12843600</v>
      </c>
      <c r="O10" s="95">
        <v>227500</v>
      </c>
      <c r="P10" s="95">
        <v>7000000</v>
      </c>
      <c r="Q10" s="105">
        <f t="shared" si="3"/>
        <v>582820</v>
      </c>
      <c r="R10" s="132">
        <v>0</v>
      </c>
      <c r="S10" s="132">
        <v>0</v>
      </c>
      <c r="T10" s="132">
        <v>17502.810000000001</v>
      </c>
      <c r="U10" s="132">
        <v>1117.19</v>
      </c>
      <c r="V10" s="132">
        <v>84130.01</v>
      </c>
      <c r="W10" s="132">
        <v>5369.99</v>
      </c>
      <c r="X10" s="132">
        <v>0</v>
      </c>
      <c r="Y10" s="132">
        <v>0</v>
      </c>
      <c r="Z10" s="132">
        <v>0</v>
      </c>
      <c r="AA10" s="132">
        <v>0</v>
      </c>
      <c r="AB10" s="132">
        <v>446218</v>
      </c>
      <c r="AC10" s="132">
        <v>28482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44"/>
      <c r="AM10" s="42">
        <f t="shared" si="4"/>
        <v>5322800</v>
      </c>
      <c r="AN10" s="95">
        <v>181600</v>
      </c>
      <c r="AO10" s="95">
        <v>817800</v>
      </c>
      <c r="AP10" s="95">
        <v>77400</v>
      </c>
      <c r="AQ10" s="95">
        <v>4246000</v>
      </c>
      <c r="AR10" s="95">
        <v>0</v>
      </c>
      <c r="AS10" s="95">
        <v>0</v>
      </c>
      <c r="AT10" s="95">
        <v>0</v>
      </c>
      <c r="AU10" s="4">
        <v>0</v>
      </c>
      <c r="AV10" s="4">
        <v>0</v>
      </c>
      <c r="AW10" s="4">
        <v>0</v>
      </c>
      <c r="AX10" s="45">
        <f t="shared" si="5"/>
        <v>0</v>
      </c>
      <c r="AY10" s="40"/>
      <c r="AZ10" s="116"/>
      <c r="BA10" s="43"/>
      <c r="BB10" s="43"/>
      <c r="BC10" s="43"/>
      <c r="BD10" s="43"/>
      <c r="BE10" s="43"/>
      <c r="BF10" s="43"/>
      <c r="BG10" s="159"/>
      <c r="BH10" s="43"/>
      <c r="BI10" s="42">
        <f t="shared" si="6"/>
        <v>454600</v>
      </c>
      <c r="BJ10" s="95">
        <v>454600</v>
      </c>
      <c r="BK10" s="46">
        <f t="shared" ref="BK10:BK41" si="9">SUM(BL10:BW10)</f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12">
        <f t="shared" si="7"/>
        <v>0</v>
      </c>
      <c r="BY10" s="4"/>
      <c r="BZ10" s="4"/>
      <c r="CA10" s="42">
        <f t="shared" ref="CA10:CA44" si="10">SUM(CB10:CC10)</f>
        <v>0</v>
      </c>
      <c r="CB10" s="5">
        <v>0</v>
      </c>
      <c r="CC10" s="5"/>
      <c r="CD10" s="47">
        <f t="shared" si="8"/>
        <v>95488900</v>
      </c>
      <c r="CE10" s="48">
        <f t="shared" si="0"/>
        <v>92206600</v>
      </c>
      <c r="CF10" s="95">
        <v>9058055</v>
      </c>
      <c r="CG10" s="95"/>
      <c r="CH10" s="95">
        <v>3620281</v>
      </c>
      <c r="CI10" s="95">
        <v>0</v>
      </c>
      <c r="CJ10" s="95">
        <v>758600</v>
      </c>
      <c r="CK10" s="95">
        <v>507764</v>
      </c>
      <c r="CL10" s="95">
        <v>1130300</v>
      </c>
      <c r="CM10" s="95">
        <v>0</v>
      </c>
      <c r="CN10" s="95">
        <v>54300</v>
      </c>
      <c r="CO10" s="95">
        <v>45730636</v>
      </c>
      <c r="CP10" s="95"/>
      <c r="CQ10" s="95">
        <v>26807617</v>
      </c>
      <c r="CR10" s="95">
        <v>0</v>
      </c>
      <c r="CS10" s="95">
        <v>45900</v>
      </c>
      <c r="CT10" s="95">
        <v>28447</v>
      </c>
      <c r="CU10" s="95">
        <v>4219300</v>
      </c>
      <c r="CV10" s="95">
        <v>0</v>
      </c>
      <c r="CW10" s="95">
        <v>245400</v>
      </c>
      <c r="CX10" s="95"/>
      <c r="CY10" s="95">
        <v>2314000</v>
      </c>
      <c r="CZ10" s="95">
        <v>0</v>
      </c>
      <c r="DA10" s="125">
        <v>0</v>
      </c>
      <c r="DB10" s="95">
        <v>0</v>
      </c>
      <c r="DC10" s="95">
        <v>0</v>
      </c>
      <c r="DD10" s="95">
        <v>0</v>
      </c>
      <c r="DE10" s="101"/>
      <c r="DF10" s="101"/>
      <c r="DG10" s="95">
        <v>0</v>
      </c>
      <c r="DH10" s="95">
        <v>0</v>
      </c>
      <c r="DI10" s="95">
        <v>0</v>
      </c>
      <c r="DJ10" s="95"/>
      <c r="DK10" s="95">
        <v>63700</v>
      </c>
      <c r="DL10" s="95">
        <v>904600</v>
      </c>
      <c r="DM10" s="125">
        <v>0</v>
      </c>
      <c r="DN10" s="91">
        <v>0</v>
      </c>
      <c r="DO10" s="91">
        <v>0</v>
      </c>
      <c r="DP10" s="91">
        <v>0</v>
      </c>
      <c r="DQ10" s="91">
        <v>0</v>
      </c>
      <c r="DR10" s="91">
        <v>0</v>
      </c>
      <c r="DS10" s="91">
        <v>0</v>
      </c>
      <c r="DT10" s="34">
        <f t="shared" ref="DT10:DT44" si="11">SUM(DU10:FJ10)</f>
        <v>7175450.9999999991</v>
      </c>
      <c r="DU10" s="4">
        <v>0</v>
      </c>
      <c r="DV10" s="4">
        <v>0</v>
      </c>
      <c r="DW10" s="4">
        <v>0</v>
      </c>
      <c r="DX10" s="91">
        <v>0</v>
      </c>
      <c r="DY10" s="91">
        <v>0</v>
      </c>
      <c r="DZ10" s="91">
        <v>0</v>
      </c>
      <c r="EA10" s="91">
        <v>0</v>
      </c>
      <c r="EB10" s="91">
        <v>0</v>
      </c>
      <c r="EC10" s="6">
        <v>0</v>
      </c>
      <c r="ED10" s="6">
        <v>0</v>
      </c>
      <c r="EE10" s="6">
        <v>0</v>
      </c>
      <c r="EF10" s="91">
        <v>0</v>
      </c>
      <c r="EG10" s="132">
        <v>100</v>
      </c>
      <c r="EH10" s="43">
        <v>0</v>
      </c>
      <c r="EI10" s="43">
        <v>0</v>
      </c>
      <c r="EJ10" s="40">
        <v>0</v>
      </c>
      <c r="EK10" s="40">
        <v>0</v>
      </c>
      <c r="EL10" s="40">
        <v>2985000</v>
      </c>
      <c r="EM10" s="91">
        <v>3738051.94</v>
      </c>
      <c r="EN10" s="91">
        <v>238599.06</v>
      </c>
      <c r="EO10" s="40">
        <v>0</v>
      </c>
      <c r="EP10" s="40">
        <v>0</v>
      </c>
      <c r="EQ10" s="40">
        <v>0</v>
      </c>
      <c r="ER10" s="40">
        <v>0</v>
      </c>
      <c r="ES10" s="40">
        <v>0</v>
      </c>
      <c r="ET10" s="40">
        <v>0</v>
      </c>
      <c r="EU10" s="40">
        <v>0</v>
      </c>
      <c r="EV10" s="40"/>
      <c r="EW10" s="43">
        <v>0</v>
      </c>
      <c r="EX10" s="43">
        <v>0</v>
      </c>
      <c r="EY10" s="40">
        <v>0</v>
      </c>
      <c r="EZ10" s="43">
        <v>0</v>
      </c>
      <c r="FA10" s="43">
        <v>0</v>
      </c>
      <c r="FB10" s="43">
        <v>0</v>
      </c>
      <c r="FC10" s="43">
        <v>0</v>
      </c>
      <c r="FD10" s="43">
        <v>0</v>
      </c>
      <c r="FE10" s="43">
        <v>0</v>
      </c>
      <c r="FF10" s="132">
        <v>213700</v>
      </c>
      <c r="FG10" s="40">
        <v>0</v>
      </c>
      <c r="FH10" s="40">
        <v>0</v>
      </c>
      <c r="FI10" s="40">
        <v>0</v>
      </c>
      <c r="FJ10" s="40">
        <v>0</v>
      </c>
      <c r="FK10" s="42">
        <v>15200</v>
      </c>
      <c r="FL10" s="6">
        <v>300</v>
      </c>
      <c r="FM10" s="6">
        <v>0</v>
      </c>
      <c r="FN10" s="6">
        <v>14900</v>
      </c>
      <c r="FO10" s="42">
        <f t="shared" ref="FO10:FO44" si="12">SUM(FP10:FW10)</f>
        <v>0</v>
      </c>
      <c r="FP10" s="43">
        <v>0</v>
      </c>
      <c r="FQ10" s="43">
        <v>0</v>
      </c>
      <c r="FR10" s="4"/>
      <c r="FS10" s="4"/>
      <c r="FT10" s="4"/>
      <c r="FU10" s="4"/>
      <c r="FV10" s="4"/>
      <c r="FW10" s="4"/>
      <c r="FX10" s="49">
        <f t="shared" si="1"/>
        <v>185403071</v>
      </c>
    </row>
    <row r="11" spans="1:180" ht="52.5" customHeight="1">
      <c r="A11" s="88">
        <v>4</v>
      </c>
      <c r="B11" s="41" t="s">
        <v>166</v>
      </c>
      <c r="C11" s="83" t="s">
        <v>167</v>
      </c>
      <c r="D11" s="42">
        <f t="shared" si="2"/>
        <v>161371200</v>
      </c>
      <c r="E11" s="95">
        <v>764200</v>
      </c>
      <c r="F11" s="95">
        <v>760000</v>
      </c>
      <c r="G11" s="95">
        <v>1400000</v>
      </c>
      <c r="H11" s="95">
        <v>0</v>
      </c>
      <c r="I11" s="95">
        <v>97307000</v>
      </c>
      <c r="J11" s="95">
        <v>0</v>
      </c>
      <c r="K11" s="95">
        <v>0</v>
      </c>
      <c r="L11" s="95">
        <v>2718000</v>
      </c>
      <c r="M11" s="95">
        <v>41152100</v>
      </c>
      <c r="N11" s="95">
        <v>17094900</v>
      </c>
      <c r="O11" s="95">
        <v>175000</v>
      </c>
      <c r="P11" s="95">
        <v>0</v>
      </c>
      <c r="Q11" s="105">
        <f t="shared" si="3"/>
        <v>1304727</v>
      </c>
      <c r="R11" s="132">
        <v>0</v>
      </c>
      <c r="S11" s="132">
        <v>0</v>
      </c>
      <c r="T11" s="132">
        <v>13460.81</v>
      </c>
      <c r="U11" s="132">
        <v>859.19</v>
      </c>
      <c r="V11" s="132">
        <v>46605.21</v>
      </c>
      <c r="W11" s="132">
        <v>2974.79</v>
      </c>
      <c r="X11" s="132">
        <v>0</v>
      </c>
      <c r="Y11" s="132">
        <v>0</v>
      </c>
      <c r="Z11" s="132">
        <v>0</v>
      </c>
      <c r="AA11" s="132">
        <v>0</v>
      </c>
      <c r="AB11" s="132">
        <v>1166377.3700000001</v>
      </c>
      <c r="AC11" s="132">
        <v>74449.63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44"/>
      <c r="AM11" s="42">
        <f t="shared" si="4"/>
        <v>13544300</v>
      </c>
      <c r="AN11" s="95">
        <v>373900</v>
      </c>
      <c r="AO11" s="95">
        <v>1635600</v>
      </c>
      <c r="AP11" s="95">
        <v>77200</v>
      </c>
      <c r="AQ11" s="95">
        <v>9508100</v>
      </c>
      <c r="AR11" s="95">
        <v>1944000</v>
      </c>
      <c r="AS11" s="95">
        <v>5500</v>
      </c>
      <c r="AT11" s="95">
        <v>0</v>
      </c>
      <c r="AU11" s="4">
        <v>0</v>
      </c>
      <c r="AV11" s="4">
        <v>0</v>
      </c>
      <c r="AW11" s="4">
        <v>0</v>
      </c>
      <c r="AX11" s="45">
        <f t="shared" si="5"/>
        <v>0</v>
      </c>
      <c r="AY11" s="40"/>
      <c r="AZ11" s="116"/>
      <c r="BA11" s="43"/>
      <c r="BB11" s="43"/>
      <c r="BC11" s="43"/>
      <c r="BD11" s="43"/>
      <c r="BE11" s="43"/>
      <c r="BF11" s="43"/>
      <c r="BG11" s="159"/>
      <c r="BH11" s="43"/>
      <c r="BI11" s="42">
        <f t="shared" si="6"/>
        <v>484700</v>
      </c>
      <c r="BJ11" s="95">
        <v>484700</v>
      </c>
      <c r="BK11" s="46">
        <f t="shared" si="9"/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12">
        <f t="shared" si="7"/>
        <v>0</v>
      </c>
      <c r="BY11" s="4"/>
      <c r="BZ11" s="4"/>
      <c r="CA11" s="42">
        <f t="shared" si="10"/>
        <v>0</v>
      </c>
      <c r="CB11" s="6">
        <v>0</v>
      </c>
      <c r="CC11" s="6"/>
      <c r="CD11" s="47">
        <f t="shared" si="8"/>
        <v>193241974</v>
      </c>
      <c r="CE11" s="48">
        <f t="shared" si="0"/>
        <v>185032800</v>
      </c>
      <c r="CF11" s="95">
        <v>27905049</v>
      </c>
      <c r="CG11" s="95"/>
      <c r="CH11" s="95">
        <v>11689494</v>
      </c>
      <c r="CI11" s="95">
        <v>0</v>
      </c>
      <c r="CJ11" s="95">
        <v>3852600</v>
      </c>
      <c r="CK11" s="95">
        <v>1521157</v>
      </c>
      <c r="CL11" s="95">
        <v>2327100</v>
      </c>
      <c r="CM11" s="95">
        <v>0</v>
      </c>
      <c r="CN11" s="95">
        <v>176200</v>
      </c>
      <c r="CO11" s="95">
        <v>91438656</v>
      </c>
      <c r="CP11" s="95"/>
      <c r="CQ11" s="95">
        <v>39669044</v>
      </c>
      <c r="CR11" s="95">
        <v>0</v>
      </c>
      <c r="CS11" s="95">
        <v>19900</v>
      </c>
      <c r="CT11" s="95">
        <v>0</v>
      </c>
      <c r="CU11" s="95">
        <v>6070000</v>
      </c>
      <c r="CV11" s="95">
        <v>0</v>
      </c>
      <c r="CW11" s="95">
        <v>363600</v>
      </c>
      <c r="CX11" s="95"/>
      <c r="CY11" s="95">
        <v>3624100</v>
      </c>
      <c r="CZ11" s="95">
        <v>0</v>
      </c>
      <c r="DA11" s="125">
        <v>0</v>
      </c>
      <c r="DB11" s="95">
        <v>0</v>
      </c>
      <c r="DC11" s="95">
        <v>1734898.81</v>
      </c>
      <c r="DD11" s="95">
        <v>110738.19</v>
      </c>
      <c r="DE11" s="98"/>
      <c r="DF11" s="98"/>
      <c r="DG11" s="95">
        <v>0</v>
      </c>
      <c r="DH11" s="95">
        <v>0</v>
      </c>
      <c r="DI11" s="95">
        <v>0</v>
      </c>
      <c r="DJ11" s="95"/>
      <c r="DK11" s="95">
        <v>95500</v>
      </c>
      <c r="DL11" s="95">
        <v>1899600</v>
      </c>
      <c r="DM11" s="125">
        <v>0</v>
      </c>
      <c r="DN11" s="91">
        <v>0</v>
      </c>
      <c r="DO11" s="91">
        <v>0</v>
      </c>
      <c r="DP11" s="91">
        <v>699674.53</v>
      </c>
      <c r="DQ11" s="91">
        <v>44662.47</v>
      </c>
      <c r="DR11" s="91">
        <v>0</v>
      </c>
      <c r="DS11" s="91">
        <v>0</v>
      </c>
      <c r="DT11" s="34">
        <f t="shared" si="11"/>
        <v>25734299.449999999</v>
      </c>
      <c r="DU11" s="4">
        <v>0</v>
      </c>
      <c r="DV11" s="4">
        <v>0</v>
      </c>
      <c r="DW11" s="4">
        <v>0</v>
      </c>
      <c r="DX11" s="91">
        <v>6157500</v>
      </c>
      <c r="DY11" s="91">
        <v>0</v>
      </c>
      <c r="DZ11" s="91">
        <v>0</v>
      </c>
      <c r="EA11" s="91">
        <v>4600000</v>
      </c>
      <c r="EB11" s="91">
        <v>0</v>
      </c>
      <c r="EC11" s="6">
        <v>0</v>
      </c>
      <c r="ED11" s="6">
        <v>0</v>
      </c>
      <c r="EE11" s="6">
        <v>0</v>
      </c>
      <c r="EF11" s="91">
        <v>0</v>
      </c>
      <c r="EG11" s="132">
        <v>1400</v>
      </c>
      <c r="EH11" s="43">
        <v>0</v>
      </c>
      <c r="EI11" s="43">
        <v>0</v>
      </c>
      <c r="EJ11" s="40">
        <v>0</v>
      </c>
      <c r="EK11" s="40">
        <v>0</v>
      </c>
      <c r="EL11" s="40">
        <v>5669000</v>
      </c>
      <c r="EM11" s="91">
        <v>4320279.4800000004</v>
      </c>
      <c r="EN11" s="91">
        <v>275762.52</v>
      </c>
      <c r="EO11" s="40">
        <v>0</v>
      </c>
      <c r="EP11" s="40">
        <v>0</v>
      </c>
      <c r="EQ11" s="40">
        <v>0</v>
      </c>
      <c r="ER11" s="40">
        <v>0</v>
      </c>
      <c r="ES11" s="40">
        <v>3041800</v>
      </c>
      <c r="ET11" s="40">
        <v>194157.45</v>
      </c>
      <c r="EU11" s="40">
        <v>0</v>
      </c>
      <c r="EV11" s="40"/>
      <c r="EW11" s="43">
        <v>0</v>
      </c>
      <c r="EX11" s="43">
        <v>0</v>
      </c>
      <c r="EY11" s="40">
        <v>0</v>
      </c>
      <c r="EZ11" s="43">
        <v>0</v>
      </c>
      <c r="FA11" s="43">
        <v>0</v>
      </c>
      <c r="FB11" s="43">
        <v>0</v>
      </c>
      <c r="FC11" s="43">
        <v>0</v>
      </c>
      <c r="FD11" s="43">
        <v>0</v>
      </c>
      <c r="FE11" s="43">
        <v>0</v>
      </c>
      <c r="FF11" s="132">
        <v>1474400</v>
      </c>
      <c r="FG11" s="40">
        <v>0</v>
      </c>
      <c r="FH11" s="40">
        <v>0</v>
      </c>
      <c r="FI11" s="40">
        <v>0</v>
      </c>
      <c r="FJ11" s="40">
        <v>0</v>
      </c>
      <c r="FK11" s="42">
        <v>39400</v>
      </c>
      <c r="FL11" s="6">
        <v>3400</v>
      </c>
      <c r="FM11" s="6">
        <v>0</v>
      </c>
      <c r="FN11" s="6">
        <v>36000</v>
      </c>
      <c r="FO11" s="42">
        <f t="shared" si="12"/>
        <v>0</v>
      </c>
      <c r="FP11" s="43">
        <v>0</v>
      </c>
      <c r="FQ11" s="43">
        <v>0</v>
      </c>
      <c r="FR11" s="4"/>
      <c r="FS11" s="4"/>
      <c r="FT11" s="4"/>
      <c r="FU11" s="4"/>
      <c r="FV11" s="4"/>
      <c r="FW11" s="4"/>
      <c r="FX11" s="49">
        <f t="shared" si="1"/>
        <v>395720600.44999999</v>
      </c>
    </row>
    <row r="12" spans="1:180" ht="60" customHeight="1">
      <c r="A12" s="88">
        <v>5</v>
      </c>
      <c r="B12" s="41" t="s">
        <v>214</v>
      </c>
      <c r="C12" s="83" t="s">
        <v>215</v>
      </c>
      <c r="D12" s="42">
        <f t="shared" si="2"/>
        <v>235032600</v>
      </c>
      <c r="E12" s="95">
        <v>1642100</v>
      </c>
      <c r="F12" s="95">
        <v>1458700</v>
      </c>
      <c r="G12" s="95">
        <v>2467000</v>
      </c>
      <c r="H12" s="95">
        <v>0</v>
      </c>
      <c r="I12" s="95">
        <v>121579000</v>
      </c>
      <c r="J12" s="95">
        <v>0</v>
      </c>
      <c r="K12" s="95">
        <v>0</v>
      </c>
      <c r="L12" s="95">
        <v>7074000</v>
      </c>
      <c r="M12" s="95">
        <v>66666800</v>
      </c>
      <c r="N12" s="95">
        <v>25847500</v>
      </c>
      <c r="O12" s="95">
        <v>297500</v>
      </c>
      <c r="P12" s="95">
        <v>8000000</v>
      </c>
      <c r="Q12" s="105">
        <f t="shared" si="3"/>
        <v>3081159</v>
      </c>
      <c r="R12" s="132">
        <v>0</v>
      </c>
      <c r="S12" s="132">
        <v>0</v>
      </c>
      <c r="T12" s="132">
        <v>10772.4</v>
      </c>
      <c r="U12" s="132">
        <v>687.6</v>
      </c>
      <c r="V12" s="132">
        <v>46107.01</v>
      </c>
      <c r="W12" s="132">
        <v>2942.99</v>
      </c>
      <c r="X12" s="132">
        <v>0</v>
      </c>
      <c r="Y12" s="132">
        <v>0</v>
      </c>
      <c r="Z12" s="132">
        <v>0</v>
      </c>
      <c r="AA12" s="132">
        <v>0</v>
      </c>
      <c r="AB12" s="132">
        <v>594957.96</v>
      </c>
      <c r="AC12" s="132">
        <v>37976.04</v>
      </c>
      <c r="AD12" s="132">
        <v>0</v>
      </c>
      <c r="AE12" s="132">
        <v>0</v>
      </c>
      <c r="AF12" s="132">
        <v>0</v>
      </c>
      <c r="AG12" s="132">
        <v>0</v>
      </c>
      <c r="AH12" s="132">
        <v>0</v>
      </c>
      <c r="AI12" s="132">
        <v>0</v>
      </c>
      <c r="AJ12" s="132">
        <v>2244452.1</v>
      </c>
      <c r="AK12" s="132">
        <v>143262.9</v>
      </c>
      <c r="AL12" s="44"/>
      <c r="AM12" s="42">
        <f t="shared" si="4"/>
        <v>28589400</v>
      </c>
      <c r="AN12" s="95">
        <v>405800</v>
      </c>
      <c r="AO12" s="95">
        <v>4906900</v>
      </c>
      <c r="AP12" s="95">
        <v>861900</v>
      </c>
      <c r="AQ12" s="95">
        <v>19709300</v>
      </c>
      <c r="AR12" s="95">
        <v>2700000</v>
      </c>
      <c r="AS12" s="95">
        <v>0</v>
      </c>
      <c r="AT12" s="95">
        <v>5500</v>
      </c>
      <c r="AU12" s="4">
        <v>0</v>
      </c>
      <c r="AV12" s="4">
        <v>0</v>
      </c>
      <c r="AW12" s="4">
        <v>0</v>
      </c>
      <c r="AX12" s="45">
        <f t="shared" si="5"/>
        <v>0</v>
      </c>
      <c r="AY12" s="50"/>
      <c r="AZ12" s="136"/>
      <c r="BA12" s="162"/>
      <c r="BB12" s="162"/>
      <c r="BC12" s="162"/>
      <c r="BD12" s="162"/>
      <c r="BE12" s="162"/>
      <c r="BF12" s="162"/>
      <c r="BG12" s="160"/>
      <c r="BH12" s="118"/>
      <c r="BI12" s="42">
        <f t="shared" si="6"/>
        <v>538600</v>
      </c>
      <c r="BJ12" s="95">
        <v>538600</v>
      </c>
      <c r="BK12" s="46">
        <f>SUM(BL12:BW12)</f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12">
        <f>SUM(BY12:BZ12)</f>
        <v>0</v>
      </c>
      <c r="BY12" s="4"/>
      <c r="BZ12" s="4"/>
      <c r="CA12" s="42">
        <f>SUM(CB12:CC12)</f>
        <v>0</v>
      </c>
      <c r="CB12" s="6">
        <v>0</v>
      </c>
      <c r="CC12" s="6"/>
      <c r="CD12" s="47">
        <f t="shared" si="8"/>
        <v>333357537</v>
      </c>
      <c r="CE12" s="48">
        <f t="shared" si="0"/>
        <v>323703200</v>
      </c>
      <c r="CF12" s="95">
        <v>51388857</v>
      </c>
      <c r="CG12" s="95"/>
      <c r="CH12" s="95">
        <v>19925014</v>
      </c>
      <c r="CI12" s="95">
        <v>232675</v>
      </c>
      <c r="CJ12" s="95">
        <v>4981100</v>
      </c>
      <c r="CK12" s="95">
        <v>3261854</v>
      </c>
      <c r="CL12" s="95">
        <v>4262800</v>
      </c>
      <c r="CM12" s="95">
        <v>0</v>
      </c>
      <c r="CN12" s="95">
        <v>261100</v>
      </c>
      <c r="CO12" s="95">
        <v>147000040</v>
      </c>
      <c r="CP12" s="95"/>
      <c r="CQ12" s="95">
        <v>79268846</v>
      </c>
      <c r="CR12" s="95">
        <v>15504</v>
      </c>
      <c r="CS12" s="95">
        <v>472000</v>
      </c>
      <c r="CT12" s="95">
        <v>178310</v>
      </c>
      <c r="CU12" s="95">
        <v>11737800</v>
      </c>
      <c r="CV12" s="95">
        <v>0</v>
      </c>
      <c r="CW12" s="95">
        <v>717300</v>
      </c>
      <c r="CX12" s="95"/>
      <c r="CY12" s="95">
        <v>5259700</v>
      </c>
      <c r="CZ12" s="95">
        <v>0</v>
      </c>
      <c r="DA12" s="95">
        <v>0</v>
      </c>
      <c r="DB12" s="95">
        <v>0</v>
      </c>
      <c r="DC12" s="95">
        <v>1734898.81</v>
      </c>
      <c r="DD12" s="95">
        <v>110738.19</v>
      </c>
      <c r="DE12" s="98"/>
      <c r="DF12" s="98"/>
      <c r="DG12" s="95">
        <v>0</v>
      </c>
      <c r="DH12" s="95">
        <v>0</v>
      </c>
      <c r="DI12" s="95">
        <v>853100</v>
      </c>
      <c r="DJ12" s="95"/>
      <c r="DK12" s="95">
        <v>127300</v>
      </c>
      <c r="DL12" s="95">
        <v>1489300</v>
      </c>
      <c r="DM12" s="125">
        <v>79300</v>
      </c>
      <c r="DN12" s="91">
        <v>0</v>
      </c>
      <c r="DO12" s="91">
        <v>0</v>
      </c>
      <c r="DP12" s="91">
        <v>0</v>
      </c>
      <c r="DQ12" s="91">
        <v>0</v>
      </c>
      <c r="DR12" s="91">
        <v>0</v>
      </c>
      <c r="DS12" s="91">
        <v>0</v>
      </c>
      <c r="DT12" s="34">
        <f>SUM(DU12:FJ12)</f>
        <v>106773390.25</v>
      </c>
      <c r="DU12" s="4">
        <v>0</v>
      </c>
      <c r="DV12" s="4">
        <v>0</v>
      </c>
      <c r="DW12" s="4">
        <v>0</v>
      </c>
      <c r="DX12" s="91">
        <v>6985100</v>
      </c>
      <c r="DY12" s="91">
        <v>56214110</v>
      </c>
      <c r="DZ12" s="91">
        <v>9565200</v>
      </c>
      <c r="EA12" s="91">
        <v>0</v>
      </c>
      <c r="EB12" s="91">
        <v>0</v>
      </c>
      <c r="EC12" s="6">
        <v>0</v>
      </c>
      <c r="ED12" s="6">
        <v>0</v>
      </c>
      <c r="EE12" s="6">
        <v>0</v>
      </c>
      <c r="EF12" s="91">
        <v>0</v>
      </c>
      <c r="EG12" s="132">
        <v>3200</v>
      </c>
      <c r="EH12" s="43">
        <v>0</v>
      </c>
      <c r="EI12" s="43">
        <v>0</v>
      </c>
      <c r="EJ12" s="40">
        <v>0</v>
      </c>
      <c r="EK12" s="40">
        <v>0</v>
      </c>
      <c r="EL12" s="40">
        <v>10259000</v>
      </c>
      <c r="EM12" s="91">
        <v>8562090.5800000001</v>
      </c>
      <c r="EN12" s="91">
        <v>546516.42000000004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0</v>
      </c>
      <c r="EU12" s="40">
        <v>0</v>
      </c>
      <c r="EV12" s="40"/>
      <c r="EW12" s="43">
        <v>0</v>
      </c>
      <c r="EX12" s="43">
        <v>0</v>
      </c>
      <c r="EY12" s="40">
        <v>0</v>
      </c>
      <c r="EZ12" s="43">
        <v>0</v>
      </c>
      <c r="FA12" s="43">
        <v>0</v>
      </c>
      <c r="FB12" s="43">
        <v>0</v>
      </c>
      <c r="FC12" s="43">
        <v>0</v>
      </c>
      <c r="FD12" s="43">
        <v>0</v>
      </c>
      <c r="FE12" s="43">
        <v>0</v>
      </c>
      <c r="FF12" s="132">
        <v>5500000</v>
      </c>
      <c r="FG12" s="40">
        <v>0</v>
      </c>
      <c r="FH12" s="40">
        <v>0</v>
      </c>
      <c r="FI12" s="91">
        <v>9138173.25</v>
      </c>
      <c r="FJ12" s="40">
        <v>0</v>
      </c>
      <c r="FK12" s="42">
        <v>96200</v>
      </c>
      <c r="FL12" s="6">
        <v>7000</v>
      </c>
      <c r="FM12" s="6">
        <v>0</v>
      </c>
      <c r="FN12" s="6">
        <v>89200</v>
      </c>
      <c r="FO12" s="42">
        <f>SUM(FP12:FW12)</f>
        <v>1231550</v>
      </c>
      <c r="FP12" s="43">
        <v>413700</v>
      </c>
      <c r="FQ12" s="43">
        <v>85600</v>
      </c>
      <c r="FR12" s="4"/>
      <c r="FS12" s="4"/>
      <c r="FT12" s="4"/>
      <c r="FU12" s="4"/>
      <c r="FV12" s="4"/>
      <c r="FW12" s="4">
        <v>732250</v>
      </c>
      <c r="FX12" s="49">
        <f t="shared" si="1"/>
        <v>708700436.25</v>
      </c>
    </row>
    <row r="13" spans="1:180" ht="62.25" customHeight="1">
      <c r="A13" s="88">
        <v>6</v>
      </c>
      <c r="B13" s="41" t="s">
        <v>168</v>
      </c>
      <c r="C13" s="83" t="s">
        <v>169</v>
      </c>
      <c r="D13" s="42">
        <f t="shared" si="2"/>
        <v>72341800</v>
      </c>
      <c r="E13" s="95">
        <v>878200</v>
      </c>
      <c r="F13" s="95">
        <v>84600</v>
      </c>
      <c r="G13" s="95">
        <v>896000</v>
      </c>
      <c r="H13" s="95">
        <v>0</v>
      </c>
      <c r="I13" s="95">
        <v>46666000</v>
      </c>
      <c r="J13" s="95">
        <v>0</v>
      </c>
      <c r="K13" s="95">
        <v>0</v>
      </c>
      <c r="L13" s="95">
        <v>1309000</v>
      </c>
      <c r="M13" s="95">
        <v>0</v>
      </c>
      <c r="N13" s="95">
        <v>9150500</v>
      </c>
      <c r="O13" s="95">
        <v>157500</v>
      </c>
      <c r="P13" s="95">
        <v>13200000</v>
      </c>
      <c r="Q13" s="105">
        <f t="shared" si="3"/>
        <v>718098.99999999988</v>
      </c>
      <c r="R13" s="132">
        <v>0</v>
      </c>
      <c r="S13" s="132">
        <v>0</v>
      </c>
      <c r="T13" s="132">
        <v>12126.01</v>
      </c>
      <c r="U13" s="132">
        <v>773.99</v>
      </c>
      <c r="V13" s="132">
        <v>42300.01</v>
      </c>
      <c r="W13" s="132">
        <v>2699.99</v>
      </c>
      <c r="X13" s="132">
        <v>0</v>
      </c>
      <c r="Y13" s="132">
        <v>0</v>
      </c>
      <c r="Z13" s="132">
        <v>0</v>
      </c>
      <c r="AA13" s="132">
        <v>0</v>
      </c>
      <c r="AB13" s="132">
        <v>520587.98</v>
      </c>
      <c r="AC13" s="132">
        <v>33229.019999999997</v>
      </c>
      <c r="AD13" s="132">
        <v>0</v>
      </c>
      <c r="AE13" s="132">
        <v>0</v>
      </c>
      <c r="AF13" s="132">
        <v>0</v>
      </c>
      <c r="AG13" s="132">
        <v>0</v>
      </c>
      <c r="AH13" s="132">
        <v>100000.18</v>
      </c>
      <c r="AI13" s="132">
        <v>6381.82</v>
      </c>
      <c r="AJ13" s="132">
        <v>0</v>
      </c>
      <c r="AK13" s="132">
        <v>0</v>
      </c>
      <c r="AL13" s="44"/>
      <c r="AM13" s="42">
        <f t="shared" si="4"/>
        <v>6280500</v>
      </c>
      <c r="AN13" s="95">
        <v>181600</v>
      </c>
      <c r="AO13" s="95">
        <v>1090400</v>
      </c>
      <c r="AP13" s="95">
        <v>77300</v>
      </c>
      <c r="AQ13" s="95">
        <v>4931200</v>
      </c>
      <c r="AR13" s="95">
        <v>0</v>
      </c>
      <c r="AS13" s="95">
        <v>0</v>
      </c>
      <c r="AT13" s="95">
        <v>0</v>
      </c>
      <c r="AU13" s="4">
        <v>0</v>
      </c>
      <c r="AV13" s="4">
        <v>0</v>
      </c>
      <c r="AW13" s="4">
        <v>0</v>
      </c>
      <c r="AX13" s="45">
        <f t="shared" si="5"/>
        <v>0</v>
      </c>
      <c r="AY13" s="40"/>
      <c r="AZ13" s="116"/>
      <c r="BA13" s="43"/>
      <c r="BB13" s="43"/>
      <c r="BC13" s="43"/>
      <c r="BD13" s="43"/>
      <c r="BE13" s="43"/>
      <c r="BF13" s="43"/>
      <c r="BG13" s="161"/>
      <c r="BH13" s="40"/>
      <c r="BI13" s="42">
        <f t="shared" si="6"/>
        <v>441200</v>
      </c>
      <c r="BJ13" s="95">
        <v>441200</v>
      </c>
      <c r="BK13" s="46">
        <f t="shared" si="9"/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12">
        <f t="shared" si="7"/>
        <v>0</v>
      </c>
      <c r="BY13" s="4"/>
      <c r="BZ13" s="4"/>
      <c r="CA13" s="42">
        <f t="shared" si="10"/>
        <v>0</v>
      </c>
      <c r="CB13" s="6">
        <v>0</v>
      </c>
      <c r="CC13" s="6"/>
      <c r="CD13" s="47">
        <f t="shared" si="8"/>
        <v>92687935</v>
      </c>
      <c r="CE13" s="48">
        <f t="shared" si="0"/>
        <v>86630900</v>
      </c>
      <c r="CF13" s="95">
        <v>19571522</v>
      </c>
      <c r="CG13" s="95"/>
      <c r="CH13" s="95">
        <v>6091859</v>
      </c>
      <c r="CI13" s="95">
        <v>0</v>
      </c>
      <c r="CJ13" s="95">
        <v>1640100</v>
      </c>
      <c r="CK13" s="95">
        <v>643819</v>
      </c>
      <c r="CL13" s="95">
        <v>1622300</v>
      </c>
      <c r="CM13" s="95">
        <v>0</v>
      </c>
      <c r="CN13" s="95">
        <v>92100</v>
      </c>
      <c r="CO13" s="95">
        <v>28500901</v>
      </c>
      <c r="CP13" s="95"/>
      <c r="CQ13" s="95">
        <v>23537088</v>
      </c>
      <c r="CR13" s="95">
        <v>0</v>
      </c>
      <c r="CS13" s="95">
        <v>313400</v>
      </c>
      <c r="CT13" s="95">
        <v>30511</v>
      </c>
      <c r="CU13" s="95">
        <v>4327900</v>
      </c>
      <c r="CV13" s="95">
        <v>0</v>
      </c>
      <c r="CW13" s="95">
        <v>259400</v>
      </c>
      <c r="CX13" s="95"/>
      <c r="CY13" s="95">
        <v>3616300</v>
      </c>
      <c r="CZ13" s="95">
        <v>0</v>
      </c>
      <c r="DA13" s="95">
        <v>0</v>
      </c>
      <c r="DB13" s="95">
        <v>0</v>
      </c>
      <c r="DC13" s="95">
        <v>1734897.04</v>
      </c>
      <c r="DD13" s="95">
        <v>110737.96</v>
      </c>
      <c r="DE13" s="98"/>
      <c r="DF13" s="98"/>
      <c r="DG13" s="95">
        <v>0</v>
      </c>
      <c r="DH13" s="95">
        <v>0</v>
      </c>
      <c r="DI13" s="95">
        <v>0</v>
      </c>
      <c r="DJ13" s="95"/>
      <c r="DK13" s="95">
        <v>95500</v>
      </c>
      <c r="DL13" s="95">
        <v>499600</v>
      </c>
      <c r="DM13" s="125">
        <v>0</v>
      </c>
      <c r="DN13" s="91">
        <v>0</v>
      </c>
      <c r="DO13" s="91">
        <v>0</v>
      </c>
      <c r="DP13" s="91">
        <v>0</v>
      </c>
      <c r="DQ13" s="91">
        <v>0</v>
      </c>
      <c r="DR13" s="91">
        <v>0</v>
      </c>
      <c r="DS13" s="91">
        <v>0</v>
      </c>
      <c r="DT13" s="34">
        <f t="shared" si="11"/>
        <v>4749995</v>
      </c>
      <c r="DU13" s="4">
        <v>0</v>
      </c>
      <c r="DV13" s="4">
        <v>0</v>
      </c>
      <c r="DW13" s="4">
        <v>0</v>
      </c>
      <c r="DX13" s="91">
        <v>0</v>
      </c>
      <c r="DY13" s="91">
        <v>0</v>
      </c>
      <c r="DZ13" s="91">
        <v>0</v>
      </c>
      <c r="EA13" s="91">
        <v>0</v>
      </c>
      <c r="EB13" s="91">
        <v>0</v>
      </c>
      <c r="EC13" s="6">
        <v>0</v>
      </c>
      <c r="ED13" s="6">
        <v>0</v>
      </c>
      <c r="EE13" s="6">
        <v>0</v>
      </c>
      <c r="EF13" s="91">
        <v>0</v>
      </c>
      <c r="EG13" s="132">
        <v>0</v>
      </c>
      <c r="EH13" s="43">
        <v>0</v>
      </c>
      <c r="EI13" s="43">
        <v>0</v>
      </c>
      <c r="EJ13" s="40">
        <v>0</v>
      </c>
      <c r="EK13" s="40">
        <v>0</v>
      </c>
      <c r="EL13" s="40">
        <v>1493000</v>
      </c>
      <c r="EM13" s="91">
        <v>3061575.3</v>
      </c>
      <c r="EN13" s="91">
        <v>195419.7</v>
      </c>
      <c r="EO13" s="40">
        <v>0</v>
      </c>
      <c r="EP13" s="40">
        <v>0</v>
      </c>
      <c r="EQ13" s="40">
        <v>0</v>
      </c>
      <c r="ER13" s="40">
        <v>0</v>
      </c>
      <c r="ES13" s="40">
        <v>0</v>
      </c>
      <c r="ET13" s="40">
        <v>0</v>
      </c>
      <c r="EU13" s="40">
        <v>0</v>
      </c>
      <c r="EV13" s="40"/>
      <c r="EW13" s="43">
        <v>0</v>
      </c>
      <c r="EX13" s="43">
        <v>0</v>
      </c>
      <c r="EY13" s="40">
        <v>0</v>
      </c>
      <c r="EZ13" s="43">
        <v>0</v>
      </c>
      <c r="FA13" s="43">
        <v>0</v>
      </c>
      <c r="FB13" s="43">
        <v>0</v>
      </c>
      <c r="FC13" s="43">
        <v>0</v>
      </c>
      <c r="FD13" s="43">
        <v>0</v>
      </c>
      <c r="FE13" s="43">
        <v>0</v>
      </c>
      <c r="FF13" s="132">
        <v>0</v>
      </c>
      <c r="FG13" s="40">
        <v>0</v>
      </c>
      <c r="FH13" s="40">
        <v>0</v>
      </c>
      <c r="FI13" s="40">
        <v>0</v>
      </c>
      <c r="FJ13" s="40">
        <v>0</v>
      </c>
      <c r="FK13" s="42">
        <v>39300</v>
      </c>
      <c r="FL13" s="6">
        <v>800</v>
      </c>
      <c r="FM13" s="6">
        <v>22000</v>
      </c>
      <c r="FN13" s="6">
        <v>16500</v>
      </c>
      <c r="FO13" s="42">
        <f t="shared" si="12"/>
        <v>0</v>
      </c>
      <c r="FP13" s="43">
        <v>0</v>
      </c>
      <c r="FQ13" s="43">
        <v>0</v>
      </c>
      <c r="FR13" s="4"/>
      <c r="FS13" s="4"/>
      <c r="FT13" s="4"/>
      <c r="FU13" s="4"/>
      <c r="FV13" s="4"/>
      <c r="FW13" s="4"/>
      <c r="FX13" s="49">
        <f t="shared" si="1"/>
        <v>177258829</v>
      </c>
    </row>
    <row r="14" spans="1:180" ht="58.5" customHeight="1">
      <c r="A14" s="88">
        <v>7</v>
      </c>
      <c r="B14" s="41" t="s">
        <v>228</v>
      </c>
      <c r="C14" s="83" t="s">
        <v>229</v>
      </c>
      <c r="D14" s="42">
        <f t="shared" si="2"/>
        <v>206985604</v>
      </c>
      <c r="E14" s="95">
        <v>987900</v>
      </c>
      <c r="F14" s="95">
        <v>177200</v>
      </c>
      <c r="G14" s="95">
        <v>1101000</v>
      </c>
      <c r="H14" s="95">
        <v>0</v>
      </c>
      <c r="I14" s="95">
        <v>150804000</v>
      </c>
      <c r="J14" s="95">
        <v>0</v>
      </c>
      <c r="K14" s="95">
        <v>0</v>
      </c>
      <c r="L14" s="95">
        <v>2116000</v>
      </c>
      <c r="M14" s="95">
        <v>28752300</v>
      </c>
      <c r="N14" s="95">
        <v>13622200</v>
      </c>
      <c r="O14" s="95">
        <v>175000</v>
      </c>
      <c r="P14" s="95">
        <v>9250004</v>
      </c>
      <c r="Q14" s="105">
        <f t="shared" si="3"/>
        <v>479021</v>
      </c>
      <c r="R14" s="132">
        <v>0</v>
      </c>
      <c r="S14" s="132">
        <v>0</v>
      </c>
      <c r="T14" s="132">
        <v>6739.8</v>
      </c>
      <c r="U14" s="132">
        <v>430.2</v>
      </c>
      <c r="V14" s="132">
        <v>46060.01</v>
      </c>
      <c r="W14" s="132">
        <v>2939.99</v>
      </c>
      <c r="X14" s="132">
        <v>0</v>
      </c>
      <c r="Y14" s="132">
        <v>0</v>
      </c>
      <c r="Z14" s="132">
        <v>0</v>
      </c>
      <c r="AA14" s="132">
        <v>0</v>
      </c>
      <c r="AB14" s="132">
        <v>297478.98</v>
      </c>
      <c r="AC14" s="132">
        <v>18988.02</v>
      </c>
      <c r="AD14" s="132">
        <v>0</v>
      </c>
      <c r="AE14" s="132">
        <v>0</v>
      </c>
      <c r="AF14" s="132">
        <v>100001.03</v>
      </c>
      <c r="AG14" s="132">
        <v>6382.97</v>
      </c>
      <c r="AH14" s="132">
        <v>0</v>
      </c>
      <c r="AI14" s="132">
        <v>0</v>
      </c>
      <c r="AJ14" s="132">
        <v>0</v>
      </c>
      <c r="AK14" s="132">
        <v>0</v>
      </c>
      <c r="AL14" s="44"/>
      <c r="AM14" s="42">
        <f t="shared" si="4"/>
        <v>18277200</v>
      </c>
      <c r="AN14" s="95">
        <v>181600</v>
      </c>
      <c r="AO14" s="95">
        <v>1635600</v>
      </c>
      <c r="AP14" s="95">
        <v>309000</v>
      </c>
      <c r="AQ14" s="95">
        <v>15609000</v>
      </c>
      <c r="AR14" s="95">
        <v>540000</v>
      </c>
      <c r="AS14" s="95">
        <v>0</v>
      </c>
      <c r="AT14" s="95">
        <v>2000</v>
      </c>
      <c r="AU14" s="4">
        <v>0</v>
      </c>
      <c r="AV14" s="4">
        <v>0</v>
      </c>
      <c r="AW14" s="4">
        <v>0</v>
      </c>
      <c r="AX14" s="45">
        <f t="shared" si="5"/>
        <v>0</v>
      </c>
      <c r="AY14" s="40"/>
      <c r="AZ14" s="40"/>
      <c r="BA14" s="35"/>
      <c r="BB14" s="35"/>
      <c r="BC14" s="35"/>
      <c r="BD14" s="35"/>
      <c r="BE14" s="35"/>
      <c r="BF14" s="35"/>
      <c r="BG14" s="45"/>
      <c r="BH14" s="40"/>
      <c r="BI14" s="42">
        <f t="shared" si="6"/>
        <v>424100</v>
      </c>
      <c r="BJ14" s="95">
        <v>424100</v>
      </c>
      <c r="BK14" s="46">
        <f>SUM(BL14:BW14)</f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12">
        <f>SUM(BY14:BZ14)</f>
        <v>0</v>
      </c>
      <c r="BY14" s="4"/>
      <c r="BZ14" s="4"/>
      <c r="CA14" s="42">
        <f>SUM(CB14:CC14)</f>
        <v>0</v>
      </c>
      <c r="CB14" s="7">
        <v>0</v>
      </c>
      <c r="CC14" s="7"/>
      <c r="CD14" s="47">
        <f t="shared" si="8"/>
        <v>218277337</v>
      </c>
      <c r="CE14" s="48">
        <f t="shared" si="0"/>
        <v>206231200</v>
      </c>
      <c r="CF14" s="95">
        <v>38695366</v>
      </c>
      <c r="CG14" s="95"/>
      <c r="CH14" s="95">
        <v>12226438</v>
      </c>
      <c r="CI14" s="95">
        <v>2276</v>
      </c>
      <c r="CJ14" s="95">
        <v>3675400</v>
      </c>
      <c r="CK14" s="95">
        <v>1040620</v>
      </c>
      <c r="CL14" s="95">
        <v>2256400</v>
      </c>
      <c r="CM14" s="95">
        <v>0</v>
      </c>
      <c r="CN14" s="95">
        <v>174700</v>
      </c>
      <c r="CO14" s="95">
        <v>91093087</v>
      </c>
      <c r="CP14" s="95"/>
      <c r="CQ14" s="95">
        <v>50253301</v>
      </c>
      <c r="CR14" s="95">
        <v>0</v>
      </c>
      <c r="CS14" s="95">
        <v>460500</v>
      </c>
      <c r="CT14" s="95">
        <v>321812</v>
      </c>
      <c r="CU14" s="95">
        <v>5665200</v>
      </c>
      <c r="CV14" s="95">
        <v>0</v>
      </c>
      <c r="CW14" s="95">
        <v>366100</v>
      </c>
      <c r="CX14" s="95"/>
      <c r="CY14" s="95">
        <v>8372200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100"/>
      <c r="DF14" s="100"/>
      <c r="DG14" s="95">
        <v>0</v>
      </c>
      <c r="DH14" s="95">
        <v>0</v>
      </c>
      <c r="DI14" s="95">
        <v>0</v>
      </c>
      <c r="DJ14" s="95"/>
      <c r="DK14" s="95">
        <v>191100</v>
      </c>
      <c r="DL14" s="95">
        <v>2738500</v>
      </c>
      <c r="DM14" s="125">
        <v>0</v>
      </c>
      <c r="DN14" s="91">
        <v>0</v>
      </c>
      <c r="DO14" s="91">
        <v>0</v>
      </c>
      <c r="DP14" s="91">
        <v>699674.53</v>
      </c>
      <c r="DQ14" s="91">
        <v>44662.47</v>
      </c>
      <c r="DR14" s="91">
        <v>0</v>
      </c>
      <c r="DS14" s="91">
        <v>0</v>
      </c>
      <c r="DT14" s="34">
        <f>SUM(DU14:FJ14)</f>
        <v>5916266</v>
      </c>
      <c r="DU14" s="4">
        <v>0</v>
      </c>
      <c r="DV14" s="4">
        <v>0</v>
      </c>
      <c r="DW14" s="4">
        <v>0</v>
      </c>
      <c r="DX14" s="91">
        <v>0</v>
      </c>
      <c r="DY14" s="91">
        <v>0</v>
      </c>
      <c r="DZ14" s="91">
        <v>0</v>
      </c>
      <c r="EA14" s="91">
        <v>0</v>
      </c>
      <c r="EB14" s="91">
        <v>0</v>
      </c>
      <c r="EC14" s="6">
        <v>0</v>
      </c>
      <c r="ED14" s="6">
        <v>0</v>
      </c>
      <c r="EE14" s="6">
        <v>0</v>
      </c>
      <c r="EF14" s="91">
        <v>0</v>
      </c>
      <c r="EG14" s="132">
        <v>0</v>
      </c>
      <c r="EH14" s="43">
        <v>0</v>
      </c>
      <c r="EI14" s="43">
        <v>0</v>
      </c>
      <c r="EJ14" s="40">
        <v>0</v>
      </c>
      <c r="EK14" s="40">
        <v>0</v>
      </c>
      <c r="EL14" s="40">
        <v>1717000</v>
      </c>
      <c r="EM14" s="91">
        <v>3947310.04</v>
      </c>
      <c r="EN14" s="91">
        <v>251955.96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40"/>
      <c r="EW14" s="43">
        <v>0</v>
      </c>
      <c r="EX14" s="43">
        <v>0</v>
      </c>
      <c r="EY14" s="40">
        <v>0</v>
      </c>
      <c r="EZ14" s="43">
        <v>0</v>
      </c>
      <c r="FA14" s="43">
        <v>0</v>
      </c>
      <c r="FB14" s="43">
        <v>0</v>
      </c>
      <c r="FC14" s="43">
        <v>0</v>
      </c>
      <c r="FD14" s="43">
        <v>0</v>
      </c>
      <c r="FE14" s="43">
        <v>0</v>
      </c>
      <c r="FF14" s="132">
        <v>0</v>
      </c>
      <c r="FG14" s="40">
        <v>0</v>
      </c>
      <c r="FH14" s="40">
        <v>0</v>
      </c>
      <c r="FI14" s="40">
        <v>0</v>
      </c>
      <c r="FJ14" s="40">
        <v>0</v>
      </c>
      <c r="FK14" s="42">
        <v>31100</v>
      </c>
      <c r="FL14" s="6">
        <v>4200</v>
      </c>
      <c r="FM14" s="6">
        <v>0</v>
      </c>
      <c r="FN14" s="6">
        <v>26900</v>
      </c>
      <c r="FO14" s="42">
        <f>SUM(FP14:FW14)</f>
        <v>0</v>
      </c>
      <c r="FP14" s="43">
        <v>0</v>
      </c>
      <c r="FQ14" s="43">
        <v>0</v>
      </c>
      <c r="FR14" s="4"/>
      <c r="FS14" s="4"/>
      <c r="FT14" s="4"/>
      <c r="FU14" s="4"/>
      <c r="FV14" s="4"/>
      <c r="FW14" s="4"/>
      <c r="FX14" s="49">
        <f t="shared" si="1"/>
        <v>450390628</v>
      </c>
    </row>
    <row r="15" spans="1:180" ht="44.25" customHeight="1">
      <c r="A15" s="88">
        <v>8</v>
      </c>
      <c r="B15" s="41" t="s">
        <v>170</v>
      </c>
      <c r="C15" s="83" t="s">
        <v>171</v>
      </c>
      <c r="D15" s="42">
        <f t="shared" si="2"/>
        <v>77864414</v>
      </c>
      <c r="E15" s="95">
        <v>1430400</v>
      </c>
      <c r="F15" s="95">
        <v>589300</v>
      </c>
      <c r="G15" s="95">
        <v>1600000</v>
      </c>
      <c r="H15" s="95">
        <v>0</v>
      </c>
      <c r="I15" s="95">
        <v>54085000</v>
      </c>
      <c r="J15" s="95">
        <v>0</v>
      </c>
      <c r="K15" s="95">
        <v>0</v>
      </c>
      <c r="L15" s="95">
        <v>3150000</v>
      </c>
      <c r="M15" s="95">
        <v>4463100</v>
      </c>
      <c r="N15" s="95">
        <v>5231100</v>
      </c>
      <c r="O15" s="95">
        <v>140000</v>
      </c>
      <c r="P15" s="95">
        <v>7175514</v>
      </c>
      <c r="Q15" s="105">
        <f t="shared" si="3"/>
        <v>3344584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2">
        <v>0</v>
      </c>
      <c r="AA15" s="132">
        <v>0</v>
      </c>
      <c r="AB15" s="132">
        <v>594957.96</v>
      </c>
      <c r="AC15" s="132">
        <v>37976.04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2548951</v>
      </c>
      <c r="AK15" s="132">
        <v>162699</v>
      </c>
      <c r="AL15" s="44"/>
      <c r="AM15" s="42">
        <f t="shared" si="4"/>
        <v>15781700</v>
      </c>
      <c r="AN15" s="95">
        <v>373900</v>
      </c>
      <c r="AO15" s="95">
        <v>2180800</v>
      </c>
      <c r="AP15" s="95">
        <v>238100</v>
      </c>
      <c r="AQ15" s="95">
        <v>12988900</v>
      </c>
      <c r="AR15" s="95">
        <v>0</v>
      </c>
      <c r="AS15" s="95">
        <v>0</v>
      </c>
      <c r="AT15" s="95">
        <v>0</v>
      </c>
      <c r="AU15" s="4">
        <v>0</v>
      </c>
      <c r="AV15" s="4">
        <v>0</v>
      </c>
      <c r="AW15" s="4">
        <v>0</v>
      </c>
      <c r="AX15" s="45">
        <f t="shared" si="5"/>
        <v>0</v>
      </c>
      <c r="AY15" s="40"/>
      <c r="AZ15" s="40"/>
      <c r="BA15" s="40"/>
      <c r="BB15" s="40"/>
      <c r="BC15" s="40"/>
      <c r="BD15" s="40"/>
      <c r="BE15" s="40"/>
      <c r="BF15" s="40"/>
      <c r="BG15" s="45">
        <f>BH15</f>
        <v>2362370.02</v>
      </c>
      <c r="BH15" s="95">
        <v>2362370.02</v>
      </c>
      <c r="BI15" s="42">
        <f t="shared" si="6"/>
        <v>468400</v>
      </c>
      <c r="BJ15" s="95">
        <v>468400</v>
      </c>
      <c r="BK15" s="46">
        <f t="shared" si="9"/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12">
        <f t="shared" si="7"/>
        <v>0</v>
      </c>
      <c r="BY15" s="4"/>
      <c r="BZ15" s="4"/>
      <c r="CA15" s="42">
        <f t="shared" si="10"/>
        <v>0</v>
      </c>
      <c r="CB15" s="6">
        <v>0</v>
      </c>
      <c r="CC15" s="6"/>
      <c r="CD15" s="47">
        <f t="shared" si="8"/>
        <v>193203341</v>
      </c>
      <c r="CE15" s="48">
        <f t="shared" si="0"/>
        <v>187870800</v>
      </c>
      <c r="CF15" s="95">
        <v>24131013</v>
      </c>
      <c r="CG15" s="95"/>
      <c r="CH15" s="95">
        <v>14024638</v>
      </c>
      <c r="CI15" s="95">
        <v>175379</v>
      </c>
      <c r="CJ15" s="95">
        <v>3466600</v>
      </c>
      <c r="CK15" s="95">
        <v>1420270</v>
      </c>
      <c r="CL15" s="95">
        <v>1801000</v>
      </c>
      <c r="CM15" s="95">
        <v>0</v>
      </c>
      <c r="CN15" s="95">
        <v>162900</v>
      </c>
      <c r="CO15" s="95">
        <v>84193614</v>
      </c>
      <c r="CP15" s="95"/>
      <c r="CQ15" s="95">
        <v>50037509</v>
      </c>
      <c r="CR15" s="95">
        <v>0</v>
      </c>
      <c r="CS15" s="95">
        <v>296900</v>
      </c>
      <c r="CT15" s="95">
        <v>94277</v>
      </c>
      <c r="CU15" s="95">
        <v>7624600</v>
      </c>
      <c r="CV15" s="95">
        <v>0</v>
      </c>
      <c r="CW15" s="95">
        <v>442100</v>
      </c>
      <c r="CX15" s="95"/>
      <c r="CY15" s="95">
        <v>2779100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8"/>
      <c r="DF15" s="98"/>
      <c r="DG15" s="95">
        <v>0</v>
      </c>
      <c r="DH15" s="95">
        <v>0</v>
      </c>
      <c r="DI15" s="95">
        <v>853100</v>
      </c>
      <c r="DJ15" s="95"/>
      <c r="DK15" s="95">
        <v>63700</v>
      </c>
      <c r="DL15" s="95">
        <v>694000</v>
      </c>
      <c r="DM15" s="125">
        <v>198300</v>
      </c>
      <c r="DN15" s="91">
        <v>0</v>
      </c>
      <c r="DO15" s="91">
        <v>0</v>
      </c>
      <c r="DP15" s="91">
        <v>0</v>
      </c>
      <c r="DQ15" s="91">
        <v>0</v>
      </c>
      <c r="DR15" s="91">
        <v>699678.29</v>
      </c>
      <c r="DS15" s="91">
        <v>44662.71</v>
      </c>
      <c r="DT15" s="34">
        <f t="shared" si="11"/>
        <v>40366808</v>
      </c>
      <c r="DU15" s="4">
        <v>0</v>
      </c>
      <c r="DV15" s="4">
        <v>0</v>
      </c>
      <c r="DW15" s="4">
        <v>0</v>
      </c>
      <c r="DX15" s="91">
        <v>0</v>
      </c>
      <c r="DY15" s="91">
        <v>0</v>
      </c>
      <c r="DZ15" s="91">
        <v>0</v>
      </c>
      <c r="EA15" s="91">
        <v>0</v>
      </c>
      <c r="EB15" s="91">
        <v>0</v>
      </c>
      <c r="EC15" s="6">
        <v>0</v>
      </c>
      <c r="ED15" s="6">
        <v>0</v>
      </c>
      <c r="EE15" s="6">
        <v>0</v>
      </c>
      <c r="EF15" s="91">
        <v>0</v>
      </c>
      <c r="EG15" s="132">
        <v>0</v>
      </c>
      <c r="EH15" s="43">
        <v>0</v>
      </c>
      <c r="EI15" s="43">
        <v>0</v>
      </c>
      <c r="EJ15" s="40">
        <v>0</v>
      </c>
      <c r="EK15" s="40">
        <v>0</v>
      </c>
      <c r="EL15" s="40">
        <v>8732000</v>
      </c>
      <c r="EM15" s="91">
        <v>3996887.52</v>
      </c>
      <c r="EN15" s="91">
        <v>255120.48</v>
      </c>
      <c r="EO15" s="40">
        <v>0</v>
      </c>
      <c r="EP15" s="91">
        <v>27382800</v>
      </c>
      <c r="EQ15" s="40">
        <v>0</v>
      </c>
      <c r="ER15" s="40">
        <v>0</v>
      </c>
      <c r="ES15" s="40">
        <v>0</v>
      </c>
      <c r="ET15" s="40">
        <v>0</v>
      </c>
      <c r="EU15" s="40">
        <v>0</v>
      </c>
      <c r="EV15" s="40"/>
      <c r="EW15" s="43">
        <v>0</v>
      </c>
      <c r="EX15" s="43">
        <v>0</v>
      </c>
      <c r="EY15" s="40">
        <v>0</v>
      </c>
      <c r="EZ15" s="43">
        <v>0</v>
      </c>
      <c r="FA15" s="43">
        <v>0</v>
      </c>
      <c r="FB15" s="43">
        <v>0</v>
      </c>
      <c r="FC15" s="43">
        <v>0</v>
      </c>
      <c r="FD15" s="43">
        <v>0</v>
      </c>
      <c r="FE15" s="43">
        <v>0</v>
      </c>
      <c r="FF15" s="132">
        <v>0</v>
      </c>
      <c r="FG15" s="40">
        <v>0</v>
      </c>
      <c r="FH15" s="40">
        <v>0</v>
      </c>
      <c r="FI15" s="40">
        <v>0</v>
      </c>
      <c r="FJ15" s="40">
        <v>0</v>
      </c>
      <c r="FK15" s="42">
        <v>38000</v>
      </c>
      <c r="FL15" s="6">
        <v>2400</v>
      </c>
      <c r="FM15" s="6">
        <v>0</v>
      </c>
      <c r="FN15" s="6">
        <v>35600</v>
      </c>
      <c r="FO15" s="42">
        <f t="shared" si="12"/>
        <v>0</v>
      </c>
      <c r="FP15" s="43">
        <v>0</v>
      </c>
      <c r="FQ15" s="43">
        <v>0</v>
      </c>
      <c r="FR15" s="4"/>
      <c r="FS15" s="4"/>
      <c r="FT15" s="4"/>
      <c r="FU15" s="4"/>
      <c r="FV15" s="4"/>
      <c r="FW15" s="4"/>
      <c r="FX15" s="49">
        <f t="shared" si="1"/>
        <v>333429617.01999998</v>
      </c>
    </row>
    <row r="16" spans="1:180" ht="56.25" customHeight="1">
      <c r="A16" s="88">
        <v>9</v>
      </c>
      <c r="B16" s="41" t="s">
        <v>172</v>
      </c>
      <c r="C16" s="83" t="s">
        <v>173</v>
      </c>
      <c r="D16" s="42">
        <f t="shared" si="2"/>
        <v>133790300</v>
      </c>
      <c r="E16" s="95">
        <v>1016200</v>
      </c>
      <c r="F16" s="95">
        <v>153000</v>
      </c>
      <c r="G16" s="95">
        <v>1500000</v>
      </c>
      <c r="H16" s="95">
        <v>0</v>
      </c>
      <c r="I16" s="95">
        <v>94956000</v>
      </c>
      <c r="J16" s="95">
        <v>0</v>
      </c>
      <c r="K16" s="95">
        <v>0</v>
      </c>
      <c r="L16" s="95">
        <v>1199000</v>
      </c>
      <c r="M16" s="95">
        <v>22696300</v>
      </c>
      <c r="N16" s="95">
        <v>5182300</v>
      </c>
      <c r="O16" s="95">
        <v>87500</v>
      </c>
      <c r="P16" s="95">
        <v>7000000</v>
      </c>
      <c r="Q16" s="105">
        <f t="shared" si="3"/>
        <v>527891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446218</v>
      </c>
      <c r="AC16" s="132">
        <v>28482</v>
      </c>
      <c r="AD16" s="132">
        <v>0</v>
      </c>
      <c r="AE16" s="132">
        <v>0</v>
      </c>
      <c r="AF16" s="132">
        <v>49999.57</v>
      </c>
      <c r="AG16" s="132">
        <v>3191.43</v>
      </c>
      <c r="AH16" s="132">
        <v>0</v>
      </c>
      <c r="AI16" s="132">
        <v>0</v>
      </c>
      <c r="AJ16" s="132">
        <v>0</v>
      </c>
      <c r="AK16" s="132">
        <v>0</v>
      </c>
      <c r="AL16" s="44"/>
      <c r="AM16" s="42">
        <f t="shared" si="4"/>
        <v>11700100</v>
      </c>
      <c r="AN16" s="95">
        <v>231900</v>
      </c>
      <c r="AO16" s="95">
        <v>1041600</v>
      </c>
      <c r="AP16" s="95">
        <v>236000</v>
      </c>
      <c r="AQ16" s="95">
        <v>10190600</v>
      </c>
      <c r="AR16" s="95">
        <v>0</v>
      </c>
      <c r="AS16" s="95">
        <v>0</v>
      </c>
      <c r="AT16" s="95">
        <v>0</v>
      </c>
      <c r="AU16" s="4">
        <v>0</v>
      </c>
      <c r="AV16" s="4">
        <v>0</v>
      </c>
      <c r="AW16" s="4">
        <v>0</v>
      </c>
      <c r="AX16" s="45">
        <f t="shared" si="5"/>
        <v>0</v>
      </c>
      <c r="AY16" s="40"/>
      <c r="AZ16" s="40"/>
      <c r="BA16" s="40"/>
      <c r="BB16" s="40"/>
      <c r="BC16" s="40"/>
      <c r="BD16" s="40"/>
      <c r="BE16" s="40"/>
      <c r="BF16" s="40"/>
      <c r="BG16" s="45">
        <f>BH16</f>
        <v>3838127.96</v>
      </c>
      <c r="BH16" s="95">
        <v>3838127.96</v>
      </c>
      <c r="BI16" s="42">
        <f t="shared" si="6"/>
        <v>1053100</v>
      </c>
      <c r="BJ16" s="95">
        <v>537500</v>
      </c>
      <c r="BK16" s="46">
        <f t="shared" si="9"/>
        <v>515600</v>
      </c>
      <c r="BL16" s="80">
        <v>26523.4</v>
      </c>
      <c r="BM16" s="80">
        <v>144900</v>
      </c>
      <c r="BN16" s="80">
        <v>9248.94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26523.41</v>
      </c>
      <c r="BV16" s="80">
        <v>289900</v>
      </c>
      <c r="BW16" s="80">
        <v>18504.25</v>
      </c>
      <c r="BX16" s="12">
        <f t="shared" si="7"/>
        <v>0</v>
      </c>
      <c r="BY16" s="4"/>
      <c r="BZ16" s="4"/>
      <c r="CA16" s="42">
        <f t="shared" si="10"/>
        <v>0</v>
      </c>
      <c r="CB16" s="4">
        <v>0</v>
      </c>
      <c r="CC16" s="4"/>
      <c r="CD16" s="47">
        <f t="shared" si="8"/>
        <v>100368700</v>
      </c>
      <c r="CE16" s="48">
        <f t="shared" si="0"/>
        <v>98079600</v>
      </c>
      <c r="CF16" s="95">
        <v>16599955</v>
      </c>
      <c r="CG16" s="95"/>
      <c r="CH16" s="95">
        <v>8925019</v>
      </c>
      <c r="CI16" s="95">
        <v>559</v>
      </c>
      <c r="CJ16" s="95">
        <v>3130400</v>
      </c>
      <c r="CK16" s="95">
        <v>425667</v>
      </c>
      <c r="CL16" s="95">
        <v>1503700</v>
      </c>
      <c r="CM16" s="95">
        <v>0</v>
      </c>
      <c r="CN16" s="95">
        <v>111500</v>
      </c>
      <c r="CO16" s="95">
        <v>39451041</v>
      </c>
      <c r="CP16" s="95"/>
      <c r="CQ16" s="95">
        <v>24041669</v>
      </c>
      <c r="CR16" s="95">
        <v>488</v>
      </c>
      <c r="CS16" s="95">
        <v>365500</v>
      </c>
      <c r="CT16" s="95">
        <v>88602</v>
      </c>
      <c r="CU16" s="95">
        <v>3269000</v>
      </c>
      <c r="CV16" s="95">
        <v>0</v>
      </c>
      <c r="CW16" s="95">
        <v>166500</v>
      </c>
      <c r="CX16" s="95"/>
      <c r="CY16" s="95">
        <v>953500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102"/>
      <c r="DF16" s="102"/>
      <c r="DG16" s="95">
        <v>0</v>
      </c>
      <c r="DH16" s="95">
        <v>0</v>
      </c>
      <c r="DI16" s="95">
        <v>1137400</v>
      </c>
      <c r="DJ16" s="95"/>
      <c r="DK16" s="95">
        <v>31800</v>
      </c>
      <c r="DL16" s="95">
        <v>166400</v>
      </c>
      <c r="DM16" s="125">
        <v>0</v>
      </c>
      <c r="DN16" s="91">
        <v>0</v>
      </c>
      <c r="DO16" s="91">
        <v>0</v>
      </c>
      <c r="DP16" s="91">
        <v>0</v>
      </c>
      <c r="DQ16" s="91">
        <v>0</v>
      </c>
      <c r="DR16" s="91">
        <v>0</v>
      </c>
      <c r="DS16" s="91">
        <v>0</v>
      </c>
      <c r="DT16" s="34">
        <f t="shared" si="11"/>
        <v>57570578.599999994</v>
      </c>
      <c r="DU16" s="4">
        <v>359440</v>
      </c>
      <c r="DV16" s="4">
        <v>0</v>
      </c>
      <c r="DW16" s="4">
        <v>0</v>
      </c>
      <c r="DX16" s="91">
        <v>0</v>
      </c>
      <c r="DY16" s="91">
        <v>0</v>
      </c>
      <c r="DZ16" s="91">
        <v>0</v>
      </c>
      <c r="EA16" s="91">
        <v>0</v>
      </c>
      <c r="EB16" s="91">
        <v>0</v>
      </c>
      <c r="EC16" s="6">
        <v>0</v>
      </c>
      <c r="ED16" s="6">
        <v>0</v>
      </c>
      <c r="EE16" s="6">
        <v>0</v>
      </c>
      <c r="EF16" s="91">
        <v>0</v>
      </c>
      <c r="EG16" s="132">
        <v>900</v>
      </c>
      <c r="EH16" s="43">
        <v>0</v>
      </c>
      <c r="EI16" s="43">
        <v>0</v>
      </c>
      <c r="EJ16" s="40">
        <v>13479503</v>
      </c>
      <c r="EK16" s="40">
        <v>5267770.2</v>
      </c>
      <c r="EL16" s="40">
        <v>1528000</v>
      </c>
      <c r="EM16" s="91">
        <v>2364302.1</v>
      </c>
      <c r="EN16" s="91">
        <v>150912.9</v>
      </c>
      <c r="EO16" s="40">
        <v>0</v>
      </c>
      <c r="EP16" s="40">
        <v>0</v>
      </c>
      <c r="EQ16" s="40">
        <v>0</v>
      </c>
      <c r="ER16" s="40">
        <v>0</v>
      </c>
      <c r="ES16" s="40">
        <v>0</v>
      </c>
      <c r="ET16" s="40">
        <v>0</v>
      </c>
      <c r="EU16" s="40">
        <v>0</v>
      </c>
      <c r="EV16" s="40"/>
      <c r="EW16" s="43">
        <v>0</v>
      </c>
      <c r="EX16" s="43">
        <v>0</v>
      </c>
      <c r="EY16" s="40">
        <v>0</v>
      </c>
      <c r="EZ16" s="43">
        <v>0</v>
      </c>
      <c r="FA16" s="43">
        <v>0</v>
      </c>
      <c r="FB16" s="43">
        <v>0</v>
      </c>
      <c r="FC16" s="43">
        <v>0</v>
      </c>
      <c r="FD16" s="43">
        <v>0</v>
      </c>
      <c r="FE16" s="43">
        <v>0</v>
      </c>
      <c r="FF16" s="132">
        <v>1471023.6</v>
      </c>
      <c r="FG16" s="40">
        <v>23690497</v>
      </c>
      <c r="FH16" s="40">
        <v>9258229.8000000007</v>
      </c>
      <c r="FI16" s="40">
        <v>0</v>
      </c>
      <c r="FJ16" s="40">
        <v>0</v>
      </c>
      <c r="FK16" s="42">
        <v>42900</v>
      </c>
      <c r="FL16" s="6">
        <v>1700</v>
      </c>
      <c r="FM16" s="6">
        <v>27000</v>
      </c>
      <c r="FN16" s="6">
        <v>14200</v>
      </c>
      <c r="FO16" s="42">
        <f t="shared" si="12"/>
        <v>0</v>
      </c>
      <c r="FP16" s="43">
        <v>0</v>
      </c>
      <c r="FQ16" s="43">
        <v>0</v>
      </c>
      <c r="FR16" s="4"/>
      <c r="FS16" s="4"/>
      <c r="FT16" s="4"/>
      <c r="FU16" s="4"/>
      <c r="FV16" s="4"/>
      <c r="FW16" s="4"/>
      <c r="FX16" s="49">
        <f t="shared" si="1"/>
        <v>308891697.56</v>
      </c>
    </row>
    <row r="17" spans="1:180" ht="55.5" customHeight="1">
      <c r="A17" s="88">
        <v>10</v>
      </c>
      <c r="B17" s="41" t="s">
        <v>174</v>
      </c>
      <c r="C17" s="83" t="s">
        <v>175</v>
      </c>
      <c r="D17" s="42">
        <f t="shared" si="2"/>
        <v>67589500</v>
      </c>
      <c r="E17" s="95">
        <v>1011000</v>
      </c>
      <c r="F17" s="95">
        <v>0</v>
      </c>
      <c r="G17" s="95">
        <v>426000</v>
      </c>
      <c r="H17" s="95">
        <v>0</v>
      </c>
      <c r="I17" s="95">
        <v>42351000</v>
      </c>
      <c r="J17" s="95">
        <v>0</v>
      </c>
      <c r="K17" s="95">
        <v>0</v>
      </c>
      <c r="L17" s="95">
        <v>1138000</v>
      </c>
      <c r="M17" s="95">
        <v>7075500</v>
      </c>
      <c r="N17" s="95">
        <v>8395500</v>
      </c>
      <c r="O17" s="95">
        <v>192500</v>
      </c>
      <c r="P17" s="95">
        <v>7000000</v>
      </c>
      <c r="Q17" s="105">
        <f t="shared" si="3"/>
        <v>617038</v>
      </c>
      <c r="R17" s="132">
        <v>0</v>
      </c>
      <c r="S17" s="132">
        <v>0</v>
      </c>
      <c r="T17" s="132">
        <v>9428.2000000000007</v>
      </c>
      <c r="U17" s="132">
        <v>601.79999999999995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520587.98</v>
      </c>
      <c r="AC17" s="132">
        <v>33229.019999999997</v>
      </c>
      <c r="AD17" s="132">
        <v>0</v>
      </c>
      <c r="AE17" s="132">
        <v>0</v>
      </c>
      <c r="AF17" s="132">
        <v>49999.57</v>
      </c>
      <c r="AG17" s="132">
        <v>3191.43</v>
      </c>
      <c r="AH17" s="132">
        <v>0</v>
      </c>
      <c r="AI17" s="132">
        <v>0</v>
      </c>
      <c r="AJ17" s="132">
        <v>0</v>
      </c>
      <c r="AK17" s="132">
        <v>0</v>
      </c>
      <c r="AL17" s="44"/>
      <c r="AM17" s="42">
        <f t="shared" si="4"/>
        <v>6300200</v>
      </c>
      <c r="AN17" s="95">
        <v>181600</v>
      </c>
      <c r="AO17" s="95">
        <v>817800</v>
      </c>
      <c r="AP17" s="95">
        <v>169600</v>
      </c>
      <c r="AQ17" s="95">
        <v>5131200</v>
      </c>
      <c r="AR17" s="95">
        <v>0</v>
      </c>
      <c r="AS17" s="95">
        <v>0</v>
      </c>
      <c r="AT17" s="95">
        <v>0</v>
      </c>
      <c r="AU17" s="4">
        <v>0</v>
      </c>
      <c r="AV17" s="4">
        <v>0</v>
      </c>
      <c r="AW17" s="4">
        <v>0</v>
      </c>
      <c r="AX17" s="45">
        <f t="shared" si="5"/>
        <v>0</v>
      </c>
      <c r="AY17" s="40"/>
      <c r="AZ17" s="40"/>
      <c r="BA17" s="40"/>
      <c r="BB17" s="40"/>
      <c r="BC17" s="40"/>
      <c r="BD17" s="40"/>
      <c r="BE17" s="40"/>
      <c r="BF17" s="40"/>
      <c r="BG17" s="45"/>
      <c r="BH17" s="40"/>
      <c r="BI17" s="42">
        <f t="shared" si="6"/>
        <v>434000</v>
      </c>
      <c r="BJ17" s="95">
        <v>434000</v>
      </c>
      <c r="BK17" s="46">
        <f t="shared" si="9"/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12">
        <f t="shared" si="7"/>
        <v>0</v>
      </c>
      <c r="BY17" s="4"/>
      <c r="BZ17" s="4"/>
      <c r="CA17" s="42">
        <f t="shared" si="10"/>
        <v>0</v>
      </c>
      <c r="CB17" s="6">
        <v>0</v>
      </c>
      <c r="CC17" s="6"/>
      <c r="CD17" s="47">
        <f t="shared" si="8"/>
        <v>96101700</v>
      </c>
      <c r="CE17" s="48">
        <f t="shared" si="0"/>
        <v>93203100</v>
      </c>
      <c r="CF17" s="95">
        <v>8012783</v>
      </c>
      <c r="CG17" s="95"/>
      <c r="CH17" s="95">
        <v>2175424</v>
      </c>
      <c r="CI17" s="95">
        <v>290</v>
      </c>
      <c r="CJ17" s="95">
        <v>755500</v>
      </c>
      <c r="CK17" s="95">
        <v>451403</v>
      </c>
      <c r="CL17" s="95">
        <v>949600</v>
      </c>
      <c r="CM17" s="95">
        <v>0</v>
      </c>
      <c r="CN17" s="95">
        <v>39100</v>
      </c>
      <c r="CO17" s="95">
        <v>57296760</v>
      </c>
      <c r="CP17" s="95"/>
      <c r="CQ17" s="95">
        <v>20392401</v>
      </c>
      <c r="CR17" s="95">
        <v>2930</v>
      </c>
      <c r="CS17" s="95">
        <v>68600</v>
      </c>
      <c r="CT17" s="95">
        <v>8009</v>
      </c>
      <c r="CU17" s="95">
        <v>2865300</v>
      </c>
      <c r="CV17" s="95">
        <v>0</v>
      </c>
      <c r="CW17" s="95">
        <v>185000</v>
      </c>
      <c r="CX17" s="95"/>
      <c r="CY17" s="95">
        <v>2232600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8"/>
      <c r="DF17" s="98"/>
      <c r="DG17" s="95">
        <v>0</v>
      </c>
      <c r="DH17" s="95">
        <v>0</v>
      </c>
      <c r="DI17" s="95">
        <v>0</v>
      </c>
      <c r="DJ17" s="95"/>
      <c r="DK17" s="95">
        <v>63700</v>
      </c>
      <c r="DL17" s="95">
        <v>602300</v>
      </c>
      <c r="DM17" s="125">
        <v>0</v>
      </c>
      <c r="DN17" s="91">
        <v>0</v>
      </c>
      <c r="DO17" s="91">
        <v>0</v>
      </c>
      <c r="DP17" s="91">
        <v>0</v>
      </c>
      <c r="DQ17" s="91">
        <v>0</v>
      </c>
      <c r="DR17" s="91">
        <v>0</v>
      </c>
      <c r="DS17" s="91">
        <v>0</v>
      </c>
      <c r="DT17" s="34">
        <f t="shared" si="11"/>
        <v>3644239</v>
      </c>
      <c r="DU17" s="4">
        <v>0</v>
      </c>
      <c r="DV17" s="4">
        <v>0</v>
      </c>
      <c r="DW17" s="4">
        <v>0</v>
      </c>
      <c r="DX17" s="91">
        <v>0</v>
      </c>
      <c r="DY17" s="91">
        <v>0</v>
      </c>
      <c r="DZ17" s="91">
        <v>0</v>
      </c>
      <c r="EA17" s="91">
        <v>0</v>
      </c>
      <c r="EB17" s="91">
        <v>0</v>
      </c>
      <c r="EC17" s="6">
        <v>0</v>
      </c>
      <c r="ED17" s="6">
        <v>0</v>
      </c>
      <c r="EE17" s="6">
        <v>0</v>
      </c>
      <c r="EF17" s="91">
        <v>0</v>
      </c>
      <c r="EG17" s="132">
        <v>0</v>
      </c>
      <c r="EH17" s="43">
        <v>0</v>
      </c>
      <c r="EI17" s="43">
        <v>0</v>
      </c>
      <c r="EJ17" s="40">
        <v>0</v>
      </c>
      <c r="EK17" s="40">
        <v>0</v>
      </c>
      <c r="EL17" s="40">
        <v>1642000</v>
      </c>
      <c r="EM17" s="91">
        <v>1882104.66</v>
      </c>
      <c r="EN17" s="91">
        <v>120134.34</v>
      </c>
      <c r="EO17" s="40">
        <v>0</v>
      </c>
      <c r="EP17" s="40">
        <v>0</v>
      </c>
      <c r="EQ17" s="40">
        <v>0</v>
      </c>
      <c r="ER17" s="40">
        <v>0</v>
      </c>
      <c r="ES17" s="40">
        <v>0</v>
      </c>
      <c r="ET17" s="40">
        <v>0</v>
      </c>
      <c r="EU17" s="40">
        <v>0</v>
      </c>
      <c r="EV17" s="40"/>
      <c r="EW17" s="43">
        <v>0</v>
      </c>
      <c r="EX17" s="43">
        <v>0</v>
      </c>
      <c r="EY17" s="40">
        <v>0</v>
      </c>
      <c r="EZ17" s="43">
        <v>0</v>
      </c>
      <c r="FA17" s="43">
        <v>0</v>
      </c>
      <c r="FB17" s="43">
        <v>0</v>
      </c>
      <c r="FC17" s="43">
        <v>0</v>
      </c>
      <c r="FD17" s="43">
        <v>0</v>
      </c>
      <c r="FE17" s="43">
        <v>0</v>
      </c>
      <c r="FF17" s="132">
        <v>0</v>
      </c>
      <c r="FG17" s="40">
        <v>0</v>
      </c>
      <c r="FH17" s="40">
        <v>0</v>
      </c>
      <c r="FI17" s="40">
        <v>0</v>
      </c>
      <c r="FJ17" s="40">
        <v>0</v>
      </c>
      <c r="FK17" s="42">
        <v>15200</v>
      </c>
      <c r="FL17" s="6">
        <v>300</v>
      </c>
      <c r="FM17" s="6">
        <v>0</v>
      </c>
      <c r="FN17" s="6">
        <v>14900</v>
      </c>
      <c r="FO17" s="42">
        <f t="shared" si="12"/>
        <v>0</v>
      </c>
      <c r="FP17" s="43">
        <v>0</v>
      </c>
      <c r="FQ17" s="43">
        <v>0</v>
      </c>
      <c r="FR17" s="4"/>
      <c r="FS17" s="4"/>
      <c r="FT17" s="4"/>
      <c r="FU17" s="4"/>
      <c r="FV17" s="4"/>
      <c r="FW17" s="4"/>
      <c r="FX17" s="49">
        <f t="shared" si="1"/>
        <v>174701877</v>
      </c>
    </row>
    <row r="18" spans="1:180" ht="38.25">
      <c r="A18" s="88">
        <v>11</v>
      </c>
      <c r="B18" s="41" t="s">
        <v>176</v>
      </c>
      <c r="C18" s="83" t="s">
        <v>177</v>
      </c>
      <c r="D18" s="42">
        <f t="shared" si="2"/>
        <v>118218700</v>
      </c>
      <c r="E18" s="95">
        <v>1467400</v>
      </c>
      <c r="F18" s="95">
        <v>900000</v>
      </c>
      <c r="G18" s="95">
        <v>2500000</v>
      </c>
      <c r="H18" s="95">
        <v>0</v>
      </c>
      <c r="I18" s="95">
        <v>97353000</v>
      </c>
      <c r="J18" s="95">
        <v>0</v>
      </c>
      <c r="K18" s="95">
        <v>0</v>
      </c>
      <c r="L18" s="95">
        <v>5260000</v>
      </c>
      <c r="M18" s="95">
        <v>3100000</v>
      </c>
      <c r="N18" s="95">
        <v>7410800</v>
      </c>
      <c r="O18" s="95">
        <v>227500</v>
      </c>
      <c r="P18" s="95">
        <v>0</v>
      </c>
      <c r="Q18" s="105">
        <f t="shared" si="3"/>
        <v>2113901</v>
      </c>
      <c r="R18" s="132">
        <v>0</v>
      </c>
      <c r="S18" s="132">
        <v>0</v>
      </c>
      <c r="T18" s="132">
        <v>8084</v>
      </c>
      <c r="U18" s="132">
        <v>516</v>
      </c>
      <c r="V18" s="132">
        <v>46887.21</v>
      </c>
      <c r="W18" s="132">
        <v>2992.79</v>
      </c>
      <c r="X18" s="132">
        <v>0</v>
      </c>
      <c r="Y18" s="132">
        <v>0</v>
      </c>
      <c r="Z18" s="132">
        <v>0</v>
      </c>
      <c r="AA18" s="132">
        <v>0</v>
      </c>
      <c r="AB18" s="132">
        <v>1932095.72</v>
      </c>
      <c r="AC18" s="132">
        <v>123325.28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44"/>
      <c r="AM18" s="42">
        <f t="shared" si="4"/>
        <v>16002800</v>
      </c>
      <c r="AN18" s="95">
        <v>405800</v>
      </c>
      <c r="AO18" s="95">
        <v>3543900</v>
      </c>
      <c r="AP18" s="95">
        <v>281400</v>
      </c>
      <c r="AQ18" s="95">
        <v>11771700</v>
      </c>
      <c r="AR18" s="95">
        <v>0</v>
      </c>
      <c r="AS18" s="95">
        <v>0</v>
      </c>
      <c r="AT18" s="95">
        <v>0</v>
      </c>
      <c r="AU18" s="4">
        <v>0</v>
      </c>
      <c r="AV18" s="4">
        <v>0</v>
      </c>
      <c r="AW18" s="4">
        <v>0</v>
      </c>
      <c r="AX18" s="45">
        <f t="shared" si="5"/>
        <v>0</v>
      </c>
      <c r="AY18" s="40"/>
      <c r="AZ18" s="40"/>
      <c r="BA18" s="40"/>
      <c r="BB18" s="40"/>
      <c r="BC18" s="40"/>
      <c r="BD18" s="40"/>
      <c r="BE18" s="40"/>
      <c r="BF18" s="40"/>
      <c r="BG18" s="45"/>
      <c r="BH18" s="40"/>
      <c r="BI18" s="42">
        <f t="shared" si="6"/>
        <v>509700</v>
      </c>
      <c r="BJ18" s="95">
        <v>509700</v>
      </c>
      <c r="BK18" s="46">
        <f t="shared" si="9"/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12">
        <f t="shared" si="7"/>
        <v>0</v>
      </c>
      <c r="BY18" s="4"/>
      <c r="BZ18" s="4"/>
      <c r="CA18" s="42">
        <f t="shared" si="10"/>
        <v>0</v>
      </c>
      <c r="CB18" s="6">
        <v>0</v>
      </c>
      <c r="CC18" s="6"/>
      <c r="CD18" s="47">
        <f t="shared" si="8"/>
        <v>305173037</v>
      </c>
      <c r="CE18" s="48">
        <f t="shared" si="0"/>
        <v>269630800</v>
      </c>
      <c r="CF18" s="95">
        <v>45429946</v>
      </c>
      <c r="CG18" s="95"/>
      <c r="CH18" s="95">
        <v>17727181</v>
      </c>
      <c r="CI18" s="95">
        <v>5899</v>
      </c>
      <c r="CJ18" s="95">
        <v>5243700</v>
      </c>
      <c r="CK18" s="95">
        <v>1057074</v>
      </c>
      <c r="CL18" s="95">
        <v>2319100</v>
      </c>
      <c r="CM18" s="95">
        <v>0</v>
      </c>
      <c r="CN18" s="95">
        <v>227300</v>
      </c>
      <c r="CO18" s="95">
        <v>124723429</v>
      </c>
      <c r="CP18" s="95"/>
      <c r="CQ18" s="95">
        <v>61593648</v>
      </c>
      <c r="CR18" s="95">
        <v>26795</v>
      </c>
      <c r="CS18" s="95">
        <v>755400</v>
      </c>
      <c r="CT18" s="95">
        <v>154428</v>
      </c>
      <c r="CU18" s="95">
        <v>9784200</v>
      </c>
      <c r="CV18" s="95">
        <v>0</v>
      </c>
      <c r="CW18" s="95">
        <v>582700</v>
      </c>
      <c r="CX18" s="95"/>
      <c r="CY18" s="95">
        <v>3422500</v>
      </c>
      <c r="CZ18" s="95">
        <v>0</v>
      </c>
      <c r="DA18" s="95">
        <v>27000000</v>
      </c>
      <c r="DB18" s="95">
        <v>0</v>
      </c>
      <c r="DC18" s="95">
        <v>1734898.81</v>
      </c>
      <c r="DD18" s="95">
        <v>110738.19</v>
      </c>
      <c r="DE18" s="98"/>
      <c r="DF18" s="98"/>
      <c r="DG18" s="95">
        <v>0</v>
      </c>
      <c r="DH18" s="95">
        <v>0</v>
      </c>
      <c r="DI18" s="95">
        <v>1977800</v>
      </c>
      <c r="DJ18" s="95"/>
      <c r="DK18" s="95">
        <v>95500</v>
      </c>
      <c r="DL18" s="95">
        <v>1200800</v>
      </c>
      <c r="DM18" s="125">
        <v>0</v>
      </c>
      <c r="DN18" s="91">
        <v>0</v>
      </c>
      <c r="DO18" s="91">
        <v>0</v>
      </c>
      <c r="DP18" s="91">
        <v>0</v>
      </c>
      <c r="DQ18" s="91">
        <v>0</v>
      </c>
      <c r="DR18" s="91">
        <v>0</v>
      </c>
      <c r="DS18" s="91">
        <v>0</v>
      </c>
      <c r="DT18" s="34">
        <f t="shared" si="11"/>
        <v>21796449.050000001</v>
      </c>
      <c r="DU18" s="4">
        <v>0</v>
      </c>
      <c r="DV18" s="4">
        <v>0</v>
      </c>
      <c r="DW18" s="4">
        <v>0</v>
      </c>
      <c r="DX18" s="91">
        <v>0</v>
      </c>
      <c r="DY18" s="91">
        <v>0</v>
      </c>
      <c r="DZ18" s="91">
        <v>0</v>
      </c>
      <c r="EA18" s="91">
        <v>0</v>
      </c>
      <c r="EB18" s="91">
        <v>0</v>
      </c>
      <c r="EC18" s="6">
        <v>0</v>
      </c>
      <c r="ED18" s="6">
        <v>0</v>
      </c>
      <c r="EE18" s="6">
        <v>0</v>
      </c>
      <c r="EF18" s="91">
        <v>0</v>
      </c>
      <c r="EG18" s="132">
        <v>200</v>
      </c>
      <c r="EH18" s="43">
        <v>0</v>
      </c>
      <c r="EI18" s="43">
        <v>0</v>
      </c>
      <c r="EJ18" s="40">
        <v>0</v>
      </c>
      <c r="EK18" s="40">
        <v>0</v>
      </c>
      <c r="EL18" s="40">
        <v>8419000</v>
      </c>
      <c r="EM18" s="91">
        <v>12054066.619999999</v>
      </c>
      <c r="EN18" s="91">
        <v>769408.51</v>
      </c>
      <c r="EO18" s="40">
        <v>0</v>
      </c>
      <c r="EP18" s="40">
        <v>0</v>
      </c>
      <c r="EQ18" s="40">
        <v>0</v>
      </c>
      <c r="ER18" s="40">
        <v>0</v>
      </c>
      <c r="ES18" s="40">
        <v>0</v>
      </c>
      <c r="ET18" s="40">
        <v>0</v>
      </c>
      <c r="EU18" s="40">
        <v>0</v>
      </c>
      <c r="EV18" s="40"/>
      <c r="EW18" s="43">
        <v>0</v>
      </c>
      <c r="EX18" s="43">
        <v>0</v>
      </c>
      <c r="EY18" s="40">
        <v>0</v>
      </c>
      <c r="EZ18" s="43">
        <v>0</v>
      </c>
      <c r="FA18" s="43">
        <v>0</v>
      </c>
      <c r="FB18" s="43">
        <v>0</v>
      </c>
      <c r="FC18" s="43">
        <v>0</v>
      </c>
      <c r="FD18" s="43">
        <v>0</v>
      </c>
      <c r="FE18" s="43">
        <v>0</v>
      </c>
      <c r="FF18" s="132">
        <v>553773.92000000004</v>
      </c>
      <c r="FG18" s="40">
        <v>0</v>
      </c>
      <c r="FH18" s="40">
        <v>0</v>
      </c>
      <c r="FI18" s="40">
        <v>0</v>
      </c>
      <c r="FJ18" s="40">
        <v>0</v>
      </c>
      <c r="FK18" s="42">
        <v>65500</v>
      </c>
      <c r="FL18" s="6">
        <v>1500</v>
      </c>
      <c r="FM18" s="6">
        <v>0</v>
      </c>
      <c r="FN18" s="6">
        <v>64000</v>
      </c>
      <c r="FO18" s="42">
        <f t="shared" si="12"/>
        <v>0</v>
      </c>
      <c r="FP18" s="43">
        <v>0</v>
      </c>
      <c r="FQ18" s="43">
        <v>0</v>
      </c>
      <c r="FR18" s="4"/>
      <c r="FS18" s="4"/>
      <c r="FT18" s="4"/>
      <c r="FU18" s="4"/>
      <c r="FV18" s="4"/>
      <c r="FW18" s="4"/>
      <c r="FX18" s="49">
        <f t="shared" si="1"/>
        <v>463880087.05000001</v>
      </c>
    </row>
    <row r="19" spans="1:180" ht="81.75" customHeight="1">
      <c r="A19" s="88">
        <v>12</v>
      </c>
      <c r="B19" s="41" t="s">
        <v>216</v>
      </c>
      <c r="C19" s="83" t="s">
        <v>217</v>
      </c>
      <c r="D19" s="42">
        <f t="shared" si="2"/>
        <v>117033400</v>
      </c>
      <c r="E19" s="95">
        <v>777900</v>
      </c>
      <c r="F19" s="95">
        <v>1000000</v>
      </c>
      <c r="G19" s="95">
        <v>1800000</v>
      </c>
      <c r="H19" s="95">
        <v>0</v>
      </c>
      <c r="I19" s="95">
        <v>67765000</v>
      </c>
      <c r="J19" s="95">
        <v>0</v>
      </c>
      <c r="K19" s="95">
        <v>0</v>
      </c>
      <c r="L19" s="95">
        <v>8863000</v>
      </c>
      <c r="M19" s="95">
        <v>309200</v>
      </c>
      <c r="N19" s="95">
        <v>26343300</v>
      </c>
      <c r="O19" s="95">
        <v>175000</v>
      </c>
      <c r="P19" s="95">
        <v>10000000</v>
      </c>
      <c r="Q19" s="105">
        <f t="shared" si="3"/>
        <v>751758.99999999988</v>
      </c>
      <c r="R19" s="132">
        <v>0</v>
      </c>
      <c r="S19" s="132">
        <v>0</v>
      </c>
      <c r="T19" s="132">
        <v>10772.4</v>
      </c>
      <c r="U19" s="132">
        <v>687.6</v>
      </c>
      <c r="V19" s="132">
        <v>75294.009999999995</v>
      </c>
      <c r="W19" s="132">
        <v>4805.99</v>
      </c>
      <c r="X19" s="132">
        <v>0</v>
      </c>
      <c r="Y19" s="132">
        <v>0</v>
      </c>
      <c r="Z19" s="132">
        <v>0</v>
      </c>
      <c r="AA19" s="132">
        <v>0</v>
      </c>
      <c r="AB19" s="132">
        <v>520587.98</v>
      </c>
      <c r="AC19" s="132">
        <v>33229.019999999997</v>
      </c>
      <c r="AD19" s="132">
        <v>0</v>
      </c>
      <c r="AE19" s="132">
        <v>0</v>
      </c>
      <c r="AF19" s="132">
        <v>0</v>
      </c>
      <c r="AG19" s="132">
        <v>0</v>
      </c>
      <c r="AH19" s="132">
        <v>100000.18</v>
      </c>
      <c r="AI19" s="132">
        <v>6381.82</v>
      </c>
      <c r="AJ19" s="132">
        <v>0</v>
      </c>
      <c r="AK19" s="132">
        <v>0</v>
      </c>
      <c r="AL19" s="44"/>
      <c r="AM19" s="42">
        <f t="shared" si="4"/>
        <v>38088300</v>
      </c>
      <c r="AN19" s="95">
        <v>425100</v>
      </c>
      <c r="AO19" s="95">
        <v>5452100</v>
      </c>
      <c r="AP19" s="95">
        <v>410500</v>
      </c>
      <c r="AQ19" s="95">
        <v>31800600</v>
      </c>
      <c r="AR19" s="95">
        <v>0</v>
      </c>
      <c r="AS19" s="95">
        <v>0</v>
      </c>
      <c r="AT19" s="95">
        <v>0</v>
      </c>
      <c r="AU19" s="4">
        <v>0</v>
      </c>
      <c r="AV19" s="4">
        <v>0</v>
      </c>
      <c r="AW19" s="4">
        <v>0</v>
      </c>
      <c r="AX19" s="45">
        <f t="shared" si="5"/>
        <v>0</v>
      </c>
      <c r="AY19" s="40"/>
      <c r="AZ19" s="40"/>
      <c r="BA19" s="40"/>
      <c r="BB19" s="40"/>
      <c r="BC19" s="40"/>
      <c r="BD19" s="40"/>
      <c r="BE19" s="40"/>
      <c r="BF19" s="40"/>
      <c r="BG19" s="45"/>
      <c r="BH19" s="40"/>
      <c r="BI19" s="42">
        <f t="shared" si="6"/>
        <v>556600</v>
      </c>
      <c r="BJ19" s="95">
        <v>556600</v>
      </c>
      <c r="BK19" s="46">
        <f>SUM(BL19:BW19)</f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12">
        <f>SUM(BY19:BZ19)</f>
        <v>0</v>
      </c>
      <c r="BY19" s="4"/>
      <c r="BZ19" s="4"/>
      <c r="CA19" s="42">
        <f>SUM(CB19:CC19)</f>
        <v>0</v>
      </c>
      <c r="CB19" s="6">
        <v>0</v>
      </c>
      <c r="CC19" s="6"/>
      <c r="CD19" s="47">
        <f t="shared" si="8"/>
        <v>491309400</v>
      </c>
      <c r="CE19" s="48">
        <f t="shared" si="0"/>
        <v>478068800</v>
      </c>
      <c r="CF19" s="95">
        <v>127112520</v>
      </c>
      <c r="CG19" s="95"/>
      <c r="CH19" s="95">
        <v>46290853</v>
      </c>
      <c r="CI19" s="95">
        <v>1087295</v>
      </c>
      <c r="CJ19" s="95">
        <v>10603300</v>
      </c>
      <c r="CK19" s="95">
        <v>4055532</v>
      </c>
      <c r="CL19" s="95">
        <v>7781500</v>
      </c>
      <c r="CM19" s="95">
        <v>0</v>
      </c>
      <c r="CN19" s="95">
        <v>654700</v>
      </c>
      <c r="CO19" s="95">
        <v>186530773</v>
      </c>
      <c r="CP19" s="95"/>
      <c r="CQ19" s="95">
        <v>79543007</v>
      </c>
      <c r="CR19" s="95">
        <v>0</v>
      </c>
      <c r="CS19" s="95">
        <v>883000</v>
      </c>
      <c r="CT19" s="95">
        <v>296120</v>
      </c>
      <c r="CU19" s="95">
        <v>12520000</v>
      </c>
      <c r="CV19" s="95">
        <v>0</v>
      </c>
      <c r="CW19" s="95">
        <v>710200</v>
      </c>
      <c r="CX19" s="95"/>
      <c r="CY19" s="95">
        <v>7523300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8"/>
      <c r="DF19" s="98"/>
      <c r="DG19" s="95">
        <v>0</v>
      </c>
      <c r="DH19" s="95">
        <v>0</v>
      </c>
      <c r="DI19" s="95">
        <v>0</v>
      </c>
      <c r="DJ19" s="95"/>
      <c r="DK19" s="95">
        <v>191100</v>
      </c>
      <c r="DL19" s="95">
        <v>4883200</v>
      </c>
      <c r="DM19" s="125">
        <v>643000</v>
      </c>
      <c r="DN19" s="91">
        <v>0</v>
      </c>
      <c r="DO19" s="91">
        <v>0</v>
      </c>
      <c r="DP19" s="91">
        <v>0</v>
      </c>
      <c r="DQ19" s="91">
        <v>0</v>
      </c>
      <c r="DR19" s="91">
        <v>0</v>
      </c>
      <c r="DS19" s="91">
        <v>0</v>
      </c>
      <c r="DT19" s="34">
        <f>SUM(DU19:FJ19)</f>
        <v>40793248</v>
      </c>
      <c r="DU19" s="4">
        <v>0</v>
      </c>
      <c r="DV19" s="4">
        <v>0</v>
      </c>
      <c r="DW19" s="4">
        <v>0</v>
      </c>
      <c r="DX19" s="91">
        <v>0</v>
      </c>
      <c r="DY19" s="91">
        <v>0</v>
      </c>
      <c r="DZ19" s="91">
        <v>0</v>
      </c>
      <c r="EA19" s="91">
        <v>0</v>
      </c>
      <c r="EB19" s="91">
        <v>0</v>
      </c>
      <c r="EC19" s="6">
        <v>0</v>
      </c>
      <c r="ED19" s="6">
        <v>0</v>
      </c>
      <c r="EE19" s="6">
        <v>0</v>
      </c>
      <c r="EF19" s="91">
        <v>0</v>
      </c>
      <c r="EG19" s="132">
        <v>3800</v>
      </c>
      <c r="EH19" s="43">
        <v>0</v>
      </c>
      <c r="EI19" s="43">
        <v>0</v>
      </c>
      <c r="EJ19" s="40">
        <v>0</v>
      </c>
      <c r="EK19" s="40">
        <v>0</v>
      </c>
      <c r="EL19" s="40">
        <v>522000</v>
      </c>
      <c r="EM19" s="91">
        <v>12941401.119999999</v>
      </c>
      <c r="EN19" s="91">
        <v>826046.88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0</v>
      </c>
      <c r="EU19" s="40">
        <v>0</v>
      </c>
      <c r="EV19" s="40">
        <v>20000000</v>
      </c>
      <c r="EW19" s="43">
        <v>0</v>
      </c>
      <c r="EX19" s="43">
        <v>0</v>
      </c>
      <c r="EY19" s="40">
        <v>0</v>
      </c>
      <c r="EZ19" s="43">
        <v>0</v>
      </c>
      <c r="FA19" s="43">
        <v>0</v>
      </c>
      <c r="FB19" s="43">
        <v>0</v>
      </c>
      <c r="FC19" s="43">
        <v>0</v>
      </c>
      <c r="FD19" s="43">
        <v>0</v>
      </c>
      <c r="FE19" s="43">
        <v>0</v>
      </c>
      <c r="FF19" s="132">
        <v>6500000</v>
      </c>
      <c r="FG19" s="40">
        <v>0</v>
      </c>
      <c r="FH19" s="40">
        <v>0</v>
      </c>
      <c r="FI19" s="40">
        <v>0</v>
      </c>
      <c r="FJ19" s="40">
        <v>0</v>
      </c>
      <c r="FK19" s="42">
        <v>129500</v>
      </c>
      <c r="FL19" s="6">
        <v>17400</v>
      </c>
      <c r="FM19" s="6">
        <v>0</v>
      </c>
      <c r="FN19" s="6">
        <v>112100</v>
      </c>
      <c r="FO19" s="42">
        <f>SUM(FP19:FW19)</f>
        <v>860300</v>
      </c>
      <c r="FP19" s="43">
        <v>774700</v>
      </c>
      <c r="FQ19" s="43">
        <v>85600</v>
      </c>
      <c r="FR19" s="4"/>
      <c r="FS19" s="4"/>
      <c r="FT19" s="4"/>
      <c r="FU19" s="4"/>
      <c r="FV19" s="4"/>
      <c r="FW19" s="4"/>
      <c r="FX19" s="49">
        <f t="shared" si="1"/>
        <v>689522507</v>
      </c>
    </row>
    <row r="20" spans="1:180" ht="57.75" customHeight="1">
      <c r="A20" s="88">
        <v>13</v>
      </c>
      <c r="B20" s="41" t="s">
        <v>178</v>
      </c>
      <c r="C20" s="83" t="s">
        <v>179</v>
      </c>
      <c r="D20" s="42">
        <f t="shared" si="2"/>
        <v>187153700</v>
      </c>
      <c r="E20" s="95">
        <v>1390700</v>
      </c>
      <c r="F20" s="95">
        <v>148000</v>
      </c>
      <c r="G20" s="95">
        <v>2000000</v>
      </c>
      <c r="H20" s="95">
        <v>0</v>
      </c>
      <c r="I20" s="95">
        <v>90395000</v>
      </c>
      <c r="J20" s="95">
        <v>0</v>
      </c>
      <c r="K20" s="95">
        <v>0</v>
      </c>
      <c r="L20" s="95">
        <v>2682000</v>
      </c>
      <c r="M20" s="95">
        <v>69244600</v>
      </c>
      <c r="N20" s="95">
        <v>16030900</v>
      </c>
      <c r="O20" s="95">
        <v>262500</v>
      </c>
      <c r="P20" s="95">
        <v>5000000</v>
      </c>
      <c r="Q20" s="105">
        <f t="shared" si="3"/>
        <v>3879256</v>
      </c>
      <c r="R20" s="132">
        <v>0</v>
      </c>
      <c r="S20" s="132">
        <v>0</v>
      </c>
      <c r="T20" s="132">
        <v>13460.81</v>
      </c>
      <c r="U20" s="132">
        <v>859.19</v>
      </c>
      <c r="V20" s="132">
        <v>0</v>
      </c>
      <c r="W20" s="132">
        <v>0</v>
      </c>
      <c r="X20" s="132">
        <v>2057292.46</v>
      </c>
      <c r="Y20" s="132">
        <v>131316.54</v>
      </c>
      <c r="Z20" s="132">
        <v>0</v>
      </c>
      <c r="AA20" s="132">
        <v>0</v>
      </c>
      <c r="AB20" s="132">
        <v>1575747.37</v>
      </c>
      <c r="AC20" s="132">
        <v>100579.63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44"/>
      <c r="AM20" s="42">
        <f t="shared" si="4"/>
        <v>15184600</v>
      </c>
      <c r="AN20" s="95">
        <v>384300</v>
      </c>
      <c r="AO20" s="95">
        <v>1635600</v>
      </c>
      <c r="AP20" s="95">
        <v>154400</v>
      </c>
      <c r="AQ20" s="95">
        <v>13010300</v>
      </c>
      <c r="AR20" s="95">
        <v>0</v>
      </c>
      <c r="AS20" s="95">
        <v>0</v>
      </c>
      <c r="AT20" s="95">
        <v>0</v>
      </c>
      <c r="AU20" s="4">
        <v>0</v>
      </c>
      <c r="AV20" s="4">
        <v>0</v>
      </c>
      <c r="AW20" s="4">
        <v>0</v>
      </c>
      <c r="AX20" s="45">
        <f t="shared" si="5"/>
        <v>0</v>
      </c>
      <c r="AY20" s="40"/>
      <c r="AZ20" s="40"/>
      <c r="BA20" s="40"/>
      <c r="BB20" s="40"/>
      <c r="BC20" s="40"/>
      <c r="BD20" s="40"/>
      <c r="BE20" s="40"/>
      <c r="BF20" s="40"/>
      <c r="BG20" s="45"/>
      <c r="BH20" s="40"/>
      <c r="BI20" s="42">
        <f t="shared" si="6"/>
        <v>537300</v>
      </c>
      <c r="BJ20" s="95">
        <v>537300</v>
      </c>
      <c r="BK20" s="46">
        <f t="shared" si="9"/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12">
        <f t="shared" si="7"/>
        <v>0</v>
      </c>
      <c r="BY20" s="4"/>
      <c r="BZ20" s="4"/>
      <c r="CA20" s="42">
        <f t="shared" si="10"/>
        <v>0</v>
      </c>
      <c r="CB20" s="6">
        <v>0</v>
      </c>
      <c r="CC20" s="6"/>
      <c r="CD20" s="47">
        <f t="shared" si="8"/>
        <v>272045137</v>
      </c>
      <c r="CE20" s="48">
        <f t="shared" si="0"/>
        <v>246930800</v>
      </c>
      <c r="CF20" s="95">
        <v>42905355</v>
      </c>
      <c r="CG20" s="95"/>
      <c r="CH20" s="95">
        <v>10785465</v>
      </c>
      <c r="CI20" s="95">
        <v>0</v>
      </c>
      <c r="CJ20" s="95">
        <v>3544400</v>
      </c>
      <c r="CK20" s="95">
        <v>477280</v>
      </c>
      <c r="CL20" s="95">
        <v>635800</v>
      </c>
      <c r="CM20" s="95">
        <v>0</v>
      </c>
      <c r="CN20" s="95">
        <v>138100</v>
      </c>
      <c r="CO20" s="95">
        <v>125372078</v>
      </c>
      <c r="CP20" s="95"/>
      <c r="CQ20" s="95">
        <v>54129999</v>
      </c>
      <c r="CR20" s="95">
        <v>0</v>
      </c>
      <c r="CS20" s="95">
        <v>470900</v>
      </c>
      <c r="CT20" s="95">
        <v>96623</v>
      </c>
      <c r="CU20" s="95">
        <v>7880300</v>
      </c>
      <c r="CV20" s="95">
        <v>0</v>
      </c>
      <c r="CW20" s="95">
        <v>494500</v>
      </c>
      <c r="CX20" s="95"/>
      <c r="CY20" s="95">
        <v>5728700</v>
      </c>
      <c r="CZ20" s="95">
        <v>0</v>
      </c>
      <c r="DA20" s="95">
        <v>0</v>
      </c>
      <c r="DB20" s="95">
        <v>14055800</v>
      </c>
      <c r="DC20" s="95">
        <v>1734898.81</v>
      </c>
      <c r="DD20" s="95">
        <v>110738.19</v>
      </c>
      <c r="DE20" s="98"/>
      <c r="DF20" s="98"/>
      <c r="DG20" s="95">
        <v>0</v>
      </c>
      <c r="DH20" s="95">
        <v>0</v>
      </c>
      <c r="DI20" s="95">
        <v>0</v>
      </c>
      <c r="DJ20" s="95"/>
      <c r="DK20" s="95">
        <v>159200</v>
      </c>
      <c r="DL20" s="95">
        <v>3325000</v>
      </c>
      <c r="DM20" s="125">
        <v>0</v>
      </c>
      <c r="DN20" s="91">
        <v>0</v>
      </c>
      <c r="DO20" s="91">
        <v>0</v>
      </c>
      <c r="DP20" s="91">
        <v>0</v>
      </c>
      <c r="DQ20" s="91">
        <v>0</v>
      </c>
      <c r="DR20" s="91">
        <v>0</v>
      </c>
      <c r="DS20" s="91">
        <v>0</v>
      </c>
      <c r="DT20" s="34">
        <f t="shared" si="11"/>
        <v>30911291</v>
      </c>
      <c r="DU20" s="4">
        <v>0</v>
      </c>
      <c r="DV20" s="4">
        <v>0</v>
      </c>
      <c r="DW20" s="4">
        <v>0</v>
      </c>
      <c r="DX20" s="91">
        <v>0</v>
      </c>
      <c r="DY20" s="91">
        <v>0</v>
      </c>
      <c r="DZ20" s="91">
        <v>0</v>
      </c>
      <c r="EA20" s="91">
        <v>0</v>
      </c>
      <c r="EB20" s="91">
        <v>0</v>
      </c>
      <c r="EC20" s="6">
        <v>0</v>
      </c>
      <c r="ED20" s="6">
        <v>0</v>
      </c>
      <c r="EE20" s="6">
        <v>0</v>
      </c>
      <c r="EF20" s="91">
        <v>0</v>
      </c>
      <c r="EG20" s="132">
        <v>0</v>
      </c>
      <c r="EH20" s="43">
        <v>0</v>
      </c>
      <c r="EI20" s="43">
        <v>0</v>
      </c>
      <c r="EJ20" s="40">
        <v>0</v>
      </c>
      <c r="EK20" s="40">
        <v>0</v>
      </c>
      <c r="EL20" s="40">
        <v>4730000</v>
      </c>
      <c r="EM20" s="91">
        <v>5404055.2999999998</v>
      </c>
      <c r="EN20" s="91">
        <v>344939.7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0</v>
      </c>
      <c r="EU20" s="40">
        <v>0</v>
      </c>
      <c r="EV20" s="40"/>
      <c r="EW20" s="43">
        <v>0</v>
      </c>
      <c r="EX20" s="43">
        <v>0</v>
      </c>
      <c r="EY20" s="40">
        <v>20432296</v>
      </c>
      <c r="EZ20" s="43">
        <v>0</v>
      </c>
      <c r="FA20" s="43">
        <v>0</v>
      </c>
      <c r="FB20" s="43">
        <v>0</v>
      </c>
      <c r="FC20" s="43">
        <v>0</v>
      </c>
      <c r="FD20" s="43">
        <v>0</v>
      </c>
      <c r="FE20" s="43">
        <v>0</v>
      </c>
      <c r="FF20" s="132">
        <v>0</v>
      </c>
      <c r="FG20" s="40">
        <v>0</v>
      </c>
      <c r="FH20" s="40">
        <v>0</v>
      </c>
      <c r="FI20" s="40">
        <v>0</v>
      </c>
      <c r="FJ20" s="40">
        <v>0</v>
      </c>
      <c r="FK20" s="42">
        <v>142700</v>
      </c>
      <c r="FL20" s="6">
        <v>4000</v>
      </c>
      <c r="FM20" s="6">
        <v>105000</v>
      </c>
      <c r="FN20" s="6">
        <v>33700</v>
      </c>
      <c r="FO20" s="42">
        <f t="shared" si="12"/>
        <v>285600</v>
      </c>
      <c r="FP20" s="43">
        <v>200000</v>
      </c>
      <c r="FQ20" s="43">
        <v>85600</v>
      </c>
      <c r="FR20" s="4"/>
      <c r="FS20" s="4"/>
      <c r="FT20" s="4"/>
      <c r="FU20" s="4"/>
      <c r="FV20" s="4"/>
      <c r="FW20" s="4"/>
      <c r="FX20" s="49">
        <f t="shared" si="1"/>
        <v>510139584</v>
      </c>
    </row>
    <row r="21" spans="1:180" ht="55.5" customHeight="1">
      <c r="A21" s="88">
        <v>14</v>
      </c>
      <c r="B21" s="41" t="s">
        <v>180</v>
      </c>
      <c r="C21" s="83" t="s">
        <v>181</v>
      </c>
      <c r="D21" s="42">
        <f t="shared" si="2"/>
        <v>111053200</v>
      </c>
      <c r="E21" s="95">
        <v>1002400</v>
      </c>
      <c r="F21" s="95">
        <v>0</v>
      </c>
      <c r="G21" s="95">
        <v>1100000</v>
      </c>
      <c r="H21" s="95">
        <v>0</v>
      </c>
      <c r="I21" s="95">
        <v>61635000</v>
      </c>
      <c r="J21" s="95">
        <v>0</v>
      </c>
      <c r="K21" s="95">
        <v>0</v>
      </c>
      <c r="L21" s="95">
        <v>1858000</v>
      </c>
      <c r="M21" s="95">
        <v>25373900</v>
      </c>
      <c r="N21" s="95">
        <v>14838900</v>
      </c>
      <c r="O21" s="95">
        <v>245000</v>
      </c>
      <c r="P21" s="95">
        <v>5000000</v>
      </c>
      <c r="Q21" s="105">
        <f t="shared" si="3"/>
        <v>928333.99999999988</v>
      </c>
      <c r="R21" s="132">
        <v>0</v>
      </c>
      <c r="S21" s="132">
        <v>0</v>
      </c>
      <c r="T21" s="132">
        <v>14805.95</v>
      </c>
      <c r="U21" s="132">
        <v>945.05</v>
      </c>
      <c r="V21" s="132">
        <v>88501.01</v>
      </c>
      <c r="W21" s="132">
        <v>5648.99</v>
      </c>
      <c r="X21" s="132">
        <v>0</v>
      </c>
      <c r="Y21" s="132">
        <v>0</v>
      </c>
      <c r="Z21" s="132">
        <v>0</v>
      </c>
      <c r="AA21" s="132">
        <v>0</v>
      </c>
      <c r="AB21" s="132">
        <v>669327.93000000005</v>
      </c>
      <c r="AC21" s="132">
        <v>42723.07</v>
      </c>
      <c r="AD21" s="132">
        <v>0</v>
      </c>
      <c r="AE21" s="132">
        <v>0</v>
      </c>
      <c r="AF21" s="132">
        <v>0</v>
      </c>
      <c r="AG21" s="132">
        <v>0</v>
      </c>
      <c r="AH21" s="132">
        <v>100000.18</v>
      </c>
      <c r="AI21" s="132">
        <v>6381.82</v>
      </c>
      <c r="AJ21" s="132">
        <v>0</v>
      </c>
      <c r="AK21" s="132">
        <v>0</v>
      </c>
      <c r="AL21" s="44"/>
      <c r="AM21" s="42">
        <f t="shared" si="4"/>
        <v>13038000</v>
      </c>
      <c r="AN21" s="95">
        <v>181600</v>
      </c>
      <c r="AO21" s="95">
        <v>1090400</v>
      </c>
      <c r="AP21" s="95">
        <v>154500</v>
      </c>
      <c r="AQ21" s="95">
        <v>10384000</v>
      </c>
      <c r="AR21" s="95">
        <v>1224000</v>
      </c>
      <c r="AS21" s="95">
        <v>0</v>
      </c>
      <c r="AT21" s="95">
        <v>3500</v>
      </c>
      <c r="AU21" s="4">
        <v>0</v>
      </c>
      <c r="AV21" s="4">
        <v>0</v>
      </c>
      <c r="AW21" s="4">
        <v>0</v>
      </c>
      <c r="AX21" s="45">
        <f t="shared" si="5"/>
        <v>0</v>
      </c>
      <c r="AY21" s="40"/>
      <c r="AZ21" s="40"/>
      <c r="BA21" s="40"/>
      <c r="BB21" s="40"/>
      <c r="BC21" s="40"/>
      <c r="BD21" s="40"/>
      <c r="BE21" s="40"/>
      <c r="BF21" s="40"/>
      <c r="BG21" s="45"/>
      <c r="BH21" s="40"/>
      <c r="BI21" s="42">
        <f t="shared" si="6"/>
        <v>473200</v>
      </c>
      <c r="BJ21" s="95">
        <v>473200</v>
      </c>
      <c r="BK21" s="46">
        <f t="shared" si="9"/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12">
        <f t="shared" si="7"/>
        <v>0</v>
      </c>
      <c r="BY21" s="4"/>
      <c r="BZ21" s="4"/>
      <c r="CA21" s="42">
        <f t="shared" si="10"/>
        <v>0</v>
      </c>
      <c r="CB21" s="6">
        <v>0</v>
      </c>
      <c r="CC21" s="6"/>
      <c r="CD21" s="47">
        <f t="shared" si="8"/>
        <v>172103400</v>
      </c>
      <c r="CE21" s="48">
        <f t="shared" si="0"/>
        <v>166347400</v>
      </c>
      <c r="CF21" s="95">
        <v>22545930</v>
      </c>
      <c r="CG21" s="95"/>
      <c r="CH21" s="95">
        <v>6164667</v>
      </c>
      <c r="CI21" s="95">
        <v>30022</v>
      </c>
      <c r="CJ21" s="95">
        <v>1976900</v>
      </c>
      <c r="CK21" s="95">
        <v>998181</v>
      </c>
      <c r="CL21" s="95">
        <v>1815000</v>
      </c>
      <c r="CM21" s="95">
        <v>0</v>
      </c>
      <c r="CN21" s="95">
        <v>93800</v>
      </c>
      <c r="CO21" s="95">
        <v>98581249</v>
      </c>
      <c r="CP21" s="95"/>
      <c r="CQ21" s="95">
        <v>29420434</v>
      </c>
      <c r="CR21" s="95">
        <v>11917</v>
      </c>
      <c r="CS21" s="95">
        <v>0</v>
      </c>
      <c r="CT21" s="95">
        <v>0</v>
      </c>
      <c r="CU21" s="95">
        <v>4430800</v>
      </c>
      <c r="CV21" s="95">
        <v>0</v>
      </c>
      <c r="CW21" s="95">
        <v>278500</v>
      </c>
      <c r="CX21" s="95"/>
      <c r="CY21" s="95">
        <v>4771400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8"/>
      <c r="DF21" s="98"/>
      <c r="DG21" s="95">
        <v>0</v>
      </c>
      <c r="DH21" s="95">
        <v>0</v>
      </c>
      <c r="DI21" s="95">
        <v>0</v>
      </c>
      <c r="DJ21" s="95"/>
      <c r="DK21" s="95">
        <v>95500</v>
      </c>
      <c r="DL21" s="95">
        <v>831200</v>
      </c>
      <c r="DM21" s="125">
        <v>57900</v>
      </c>
      <c r="DN21" s="91">
        <v>0</v>
      </c>
      <c r="DO21" s="91">
        <v>0</v>
      </c>
      <c r="DP21" s="91">
        <v>0</v>
      </c>
      <c r="DQ21" s="91">
        <v>0</v>
      </c>
      <c r="DR21" s="91">
        <v>0</v>
      </c>
      <c r="DS21" s="91">
        <v>0</v>
      </c>
      <c r="DT21" s="34">
        <f t="shared" si="11"/>
        <v>4554674.0000000009</v>
      </c>
      <c r="DU21" s="4">
        <v>0</v>
      </c>
      <c r="DV21" s="4">
        <v>0</v>
      </c>
      <c r="DW21" s="4">
        <v>0</v>
      </c>
      <c r="DX21" s="91">
        <v>0</v>
      </c>
      <c r="DY21" s="91">
        <v>0</v>
      </c>
      <c r="DZ21" s="91">
        <v>0</v>
      </c>
      <c r="EA21" s="91">
        <v>0</v>
      </c>
      <c r="EB21" s="91">
        <v>0</v>
      </c>
      <c r="EC21" s="6">
        <v>0</v>
      </c>
      <c r="ED21" s="6">
        <v>0</v>
      </c>
      <c r="EE21" s="6">
        <v>0</v>
      </c>
      <c r="EF21" s="91">
        <v>0</v>
      </c>
      <c r="EG21" s="132">
        <v>0</v>
      </c>
      <c r="EH21" s="43">
        <v>0</v>
      </c>
      <c r="EI21" s="43">
        <v>0</v>
      </c>
      <c r="EJ21" s="40">
        <v>0</v>
      </c>
      <c r="EK21" s="40">
        <v>0</v>
      </c>
      <c r="EL21" s="40">
        <v>1120000</v>
      </c>
      <c r="EM21" s="91">
        <v>3228593.56</v>
      </c>
      <c r="EN21" s="91">
        <v>206080.44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0</v>
      </c>
      <c r="EU21" s="40">
        <v>0</v>
      </c>
      <c r="EV21" s="40"/>
      <c r="EW21" s="43">
        <v>0</v>
      </c>
      <c r="EX21" s="43">
        <v>0</v>
      </c>
      <c r="EY21" s="40">
        <v>0</v>
      </c>
      <c r="EZ21" s="43">
        <v>0</v>
      </c>
      <c r="FA21" s="43">
        <v>0</v>
      </c>
      <c r="FB21" s="43">
        <v>0</v>
      </c>
      <c r="FC21" s="43">
        <v>0</v>
      </c>
      <c r="FD21" s="43">
        <v>0</v>
      </c>
      <c r="FE21" s="43">
        <v>0</v>
      </c>
      <c r="FF21" s="132">
        <v>0</v>
      </c>
      <c r="FG21" s="40">
        <v>0</v>
      </c>
      <c r="FH21" s="40">
        <v>0</v>
      </c>
      <c r="FI21" s="40">
        <v>0</v>
      </c>
      <c r="FJ21" s="40">
        <v>0</v>
      </c>
      <c r="FK21" s="42">
        <v>27600</v>
      </c>
      <c r="FL21" s="6">
        <v>800</v>
      </c>
      <c r="FM21" s="6">
        <v>0</v>
      </c>
      <c r="FN21" s="6">
        <v>26800</v>
      </c>
      <c r="FO21" s="42">
        <f t="shared" si="12"/>
        <v>0</v>
      </c>
      <c r="FP21" s="43">
        <v>0</v>
      </c>
      <c r="FQ21" s="43">
        <v>0</v>
      </c>
      <c r="FR21" s="4"/>
      <c r="FS21" s="4"/>
      <c r="FT21" s="4"/>
      <c r="FU21" s="4"/>
      <c r="FV21" s="4"/>
      <c r="FW21" s="4"/>
      <c r="FX21" s="49">
        <f t="shared" si="1"/>
        <v>302178408</v>
      </c>
    </row>
    <row r="22" spans="1:180" ht="59.25" customHeight="1">
      <c r="A22" s="88">
        <v>15</v>
      </c>
      <c r="B22" s="41" t="s">
        <v>230</v>
      </c>
      <c r="C22" s="83" t="s">
        <v>231</v>
      </c>
      <c r="D22" s="42">
        <f t="shared" si="2"/>
        <v>275735021</v>
      </c>
      <c r="E22" s="95">
        <v>1692000</v>
      </c>
      <c r="F22" s="95">
        <v>306600</v>
      </c>
      <c r="G22" s="95">
        <v>1975000</v>
      </c>
      <c r="H22" s="95">
        <v>0</v>
      </c>
      <c r="I22" s="95">
        <v>128043000</v>
      </c>
      <c r="J22" s="95">
        <v>0</v>
      </c>
      <c r="K22" s="95">
        <v>0</v>
      </c>
      <c r="L22" s="95">
        <v>3904000</v>
      </c>
      <c r="M22" s="95">
        <v>104447200</v>
      </c>
      <c r="N22" s="95">
        <v>26442800</v>
      </c>
      <c r="O22" s="95">
        <v>262500</v>
      </c>
      <c r="P22" s="95">
        <v>8661921</v>
      </c>
      <c r="Q22" s="105">
        <f t="shared" si="3"/>
        <v>2017161</v>
      </c>
      <c r="R22" s="132">
        <v>0</v>
      </c>
      <c r="S22" s="132">
        <v>0</v>
      </c>
      <c r="T22" s="132">
        <v>0</v>
      </c>
      <c r="U22" s="132">
        <v>0</v>
      </c>
      <c r="V22" s="132">
        <v>72568.009999999995</v>
      </c>
      <c r="W22" s="132">
        <v>4631.99</v>
      </c>
      <c r="X22" s="132">
        <v>0</v>
      </c>
      <c r="Y22" s="132">
        <v>0</v>
      </c>
      <c r="Z22" s="132">
        <v>0</v>
      </c>
      <c r="AA22" s="132">
        <v>0</v>
      </c>
      <c r="AB22" s="132">
        <v>1823563.33</v>
      </c>
      <c r="AC22" s="132">
        <v>116397.67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0</v>
      </c>
      <c r="AL22" s="44"/>
      <c r="AM22" s="42">
        <f t="shared" si="4"/>
        <v>17957100</v>
      </c>
      <c r="AN22" s="95">
        <v>384300</v>
      </c>
      <c r="AO22" s="95">
        <v>3271300</v>
      </c>
      <c r="AP22" s="95">
        <v>213400</v>
      </c>
      <c r="AQ22" s="95">
        <v>13258100</v>
      </c>
      <c r="AR22" s="95">
        <v>828000</v>
      </c>
      <c r="AS22" s="95">
        <v>0</v>
      </c>
      <c r="AT22" s="95">
        <v>2000</v>
      </c>
      <c r="AU22" s="4">
        <v>0</v>
      </c>
      <c r="AV22" s="4">
        <v>0</v>
      </c>
      <c r="AW22" s="4">
        <v>0</v>
      </c>
      <c r="AX22" s="45">
        <f t="shared" si="5"/>
        <v>0</v>
      </c>
      <c r="AY22" s="40"/>
      <c r="AZ22" s="40"/>
      <c r="BA22" s="40"/>
      <c r="BB22" s="40"/>
      <c r="BC22" s="40"/>
      <c r="BD22" s="40"/>
      <c r="BE22" s="40"/>
      <c r="BF22" s="40"/>
      <c r="BG22" s="45"/>
      <c r="BH22" s="40"/>
      <c r="BI22" s="42">
        <f t="shared" si="6"/>
        <v>489100</v>
      </c>
      <c r="BJ22" s="95">
        <v>489100</v>
      </c>
      <c r="BK22" s="46">
        <f>SUM(BL22:BW22)</f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12">
        <f>SUM(BY22:BZ22)</f>
        <v>0</v>
      </c>
      <c r="BY22" s="4"/>
      <c r="BZ22" s="4"/>
      <c r="CA22" s="42">
        <f>SUM(CB22:CC22)</f>
        <v>0</v>
      </c>
      <c r="CB22" s="4">
        <v>0</v>
      </c>
      <c r="CC22" s="4"/>
      <c r="CD22" s="47">
        <f t="shared" si="8"/>
        <v>272425137</v>
      </c>
      <c r="CE22" s="48">
        <f t="shared" si="0"/>
        <v>250352400</v>
      </c>
      <c r="CF22" s="95">
        <v>42792150</v>
      </c>
      <c r="CG22" s="95"/>
      <c r="CH22" s="95">
        <v>22167313</v>
      </c>
      <c r="CI22" s="95">
        <v>5294</v>
      </c>
      <c r="CJ22" s="95">
        <v>4457000</v>
      </c>
      <c r="CK22" s="95">
        <v>1915443</v>
      </c>
      <c r="CL22" s="95">
        <v>3122500</v>
      </c>
      <c r="CM22" s="95">
        <v>0</v>
      </c>
      <c r="CN22" s="95">
        <v>258200</v>
      </c>
      <c r="CO22" s="95">
        <v>96871486</v>
      </c>
      <c r="CP22" s="95"/>
      <c r="CQ22" s="95">
        <v>68947014</v>
      </c>
      <c r="CR22" s="95">
        <v>0</v>
      </c>
      <c r="CS22" s="95">
        <v>862400</v>
      </c>
      <c r="CT22" s="95">
        <v>405500</v>
      </c>
      <c r="CU22" s="95">
        <v>7942400</v>
      </c>
      <c r="CV22" s="95">
        <v>0</v>
      </c>
      <c r="CW22" s="95">
        <v>605700</v>
      </c>
      <c r="CX22" s="95"/>
      <c r="CY22" s="95">
        <v>10232600</v>
      </c>
      <c r="CZ22" s="95">
        <v>0</v>
      </c>
      <c r="DA22" s="95">
        <v>0</v>
      </c>
      <c r="DB22" s="95">
        <v>0</v>
      </c>
      <c r="DC22" s="95">
        <v>1734898.81</v>
      </c>
      <c r="DD22" s="95">
        <v>110738.19</v>
      </c>
      <c r="DE22" s="102"/>
      <c r="DF22" s="102"/>
      <c r="DG22" s="95">
        <v>0</v>
      </c>
      <c r="DH22" s="95">
        <v>0</v>
      </c>
      <c r="DI22" s="95">
        <v>3399600</v>
      </c>
      <c r="DJ22" s="95"/>
      <c r="DK22" s="95">
        <v>222900</v>
      </c>
      <c r="DL22" s="95">
        <v>5738900</v>
      </c>
      <c r="DM22" s="125">
        <v>633100</v>
      </c>
      <c r="DN22" s="91">
        <v>0</v>
      </c>
      <c r="DO22" s="91">
        <v>0</v>
      </c>
      <c r="DP22" s="91">
        <v>0</v>
      </c>
      <c r="DQ22" s="91">
        <v>0</v>
      </c>
      <c r="DR22" s="91">
        <v>0</v>
      </c>
      <c r="DS22" s="91">
        <v>0</v>
      </c>
      <c r="DT22" s="34">
        <f>SUM(DU22:FJ22)</f>
        <v>17930988</v>
      </c>
      <c r="DU22" s="4">
        <v>0</v>
      </c>
      <c r="DV22" s="4">
        <v>0</v>
      </c>
      <c r="DW22" s="4">
        <v>0</v>
      </c>
      <c r="DX22" s="91">
        <v>5220100</v>
      </c>
      <c r="DY22" s="91">
        <v>0</v>
      </c>
      <c r="DZ22" s="91">
        <v>0</v>
      </c>
      <c r="EA22" s="91">
        <v>0</v>
      </c>
      <c r="EB22" s="91">
        <v>0</v>
      </c>
      <c r="EC22" s="6">
        <v>0</v>
      </c>
      <c r="ED22" s="6">
        <v>0</v>
      </c>
      <c r="EE22" s="6">
        <v>0</v>
      </c>
      <c r="EF22" s="91">
        <v>0</v>
      </c>
      <c r="EG22" s="132">
        <v>500</v>
      </c>
      <c r="EH22" s="43">
        <v>0</v>
      </c>
      <c r="EI22" s="43">
        <v>0</v>
      </c>
      <c r="EJ22" s="40">
        <v>0</v>
      </c>
      <c r="EK22" s="40">
        <v>0</v>
      </c>
      <c r="EL22" s="40">
        <v>5822000</v>
      </c>
      <c r="EM22" s="91">
        <v>5599474.7199999997</v>
      </c>
      <c r="EN22" s="91">
        <v>357413.28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0</v>
      </c>
      <c r="EU22" s="40">
        <v>0</v>
      </c>
      <c r="EV22" s="40"/>
      <c r="EW22" s="43">
        <v>0</v>
      </c>
      <c r="EX22" s="43">
        <v>0</v>
      </c>
      <c r="EY22" s="40">
        <v>0</v>
      </c>
      <c r="EZ22" s="43">
        <v>0</v>
      </c>
      <c r="FA22" s="43">
        <v>0</v>
      </c>
      <c r="FB22" s="43">
        <v>0</v>
      </c>
      <c r="FC22" s="43">
        <v>0</v>
      </c>
      <c r="FD22" s="43">
        <v>0</v>
      </c>
      <c r="FE22" s="43">
        <v>0</v>
      </c>
      <c r="FF22" s="132">
        <v>931500</v>
      </c>
      <c r="FG22" s="40">
        <v>0</v>
      </c>
      <c r="FH22" s="40">
        <v>0</v>
      </c>
      <c r="FI22" s="40">
        <v>0</v>
      </c>
      <c r="FJ22" s="40">
        <v>0</v>
      </c>
      <c r="FK22" s="42">
        <v>48900</v>
      </c>
      <c r="FL22" s="6">
        <v>800</v>
      </c>
      <c r="FM22" s="6">
        <v>0</v>
      </c>
      <c r="FN22" s="6">
        <v>48100</v>
      </c>
      <c r="FO22" s="42">
        <f>SUM(FP22:FW22)</f>
        <v>343800</v>
      </c>
      <c r="FP22" s="43">
        <v>258200</v>
      </c>
      <c r="FQ22" s="43">
        <v>85600</v>
      </c>
      <c r="FR22" s="4"/>
      <c r="FS22" s="4"/>
      <c r="FT22" s="4"/>
      <c r="FU22" s="4"/>
      <c r="FV22" s="4"/>
      <c r="FW22" s="4"/>
      <c r="FX22" s="49">
        <f t="shared" si="1"/>
        <v>586947207</v>
      </c>
    </row>
    <row r="23" spans="1:180" ht="55.5" customHeight="1">
      <c r="A23" s="88">
        <v>16</v>
      </c>
      <c r="B23" s="41" t="s">
        <v>182</v>
      </c>
      <c r="C23" s="83" t="s">
        <v>183</v>
      </c>
      <c r="D23" s="42">
        <f t="shared" si="2"/>
        <v>83918300</v>
      </c>
      <c r="E23" s="95">
        <v>1072600</v>
      </c>
      <c r="F23" s="95">
        <v>0</v>
      </c>
      <c r="G23" s="95">
        <v>1146000</v>
      </c>
      <c r="H23" s="95">
        <v>0</v>
      </c>
      <c r="I23" s="95">
        <v>43305000</v>
      </c>
      <c r="J23" s="95">
        <v>0</v>
      </c>
      <c r="K23" s="95">
        <v>0</v>
      </c>
      <c r="L23" s="95">
        <v>3687000</v>
      </c>
      <c r="M23" s="95">
        <v>14996900</v>
      </c>
      <c r="N23" s="95">
        <v>11588300</v>
      </c>
      <c r="O23" s="95">
        <v>122500</v>
      </c>
      <c r="P23" s="95">
        <v>8000000</v>
      </c>
      <c r="Q23" s="105">
        <f t="shared" si="3"/>
        <v>553817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520587.98</v>
      </c>
      <c r="AC23" s="132">
        <v>33229.019999999997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132">
        <v>0</v>
      </c>
      <c r="AL23" s="44"/>
      <c r="AM23" s="42">
        <f t="shared" si="4"/>
        <v>14836500</v>
      </c>
      <c r="AN23" s="95">
        <v>405700</v>
      </c>
      <c r="AO23" s="95">
        <v>2587700</v>
      </c>
      <c r="AP23" s="95">
        <v>471600</v>
      </c>
      <c r="AQ23" s="95">
        <v>10343500</v>
      </c>
      <c r="AR23" s="95">
        <v>1026000</v>
      </c>
      <c r="AS23" s="95">
        <v>0</v>
      </c>
      <c r="AT23" s="95">
        <v>2000</v>
      </c>
      <c r="AU23" s="4">
        <v>0</v>
      </c>
      <c r="AV23" s="4">
        <v>0</v>
      </c>
      <c r="AW23" s="4">
        <v>0</v>
      </c>
      <c r="AX23" s="45">
        <f t="shared" si="5"/>
        <v>0</v>
      </c>
      <c r="AY23" s="50"/>
      <c r="AZ23" s="50"/>
      <c r="BA23" s="50"/>
      <c r="BB23" s="50"/>
      <c r="BC23" s="50"/>
      <c r="BD23" s="50"/>
      <c r="BE23" s="50"/>
      <c r="BF23" s="50"/>
      <c r="BG23" s="45"/>
      <c r="BH23" s="50"/>
      <c r="BI23" s="42">
        <f t="shared" si="6"/>
        <v>476300</v>
      </c>
      <c r="BJ23" s="95">
        <v>476300</v>
      </c>
      <c r="BK23" s="46">
        <f t="shared" si="9"/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12">
        <f t="shared" si="7"/>
        <v>0</v>
      </c>
      <c r="BY23" s="4"/>
      <c r="BZ23" s="4"/>
      <c r="CA23" s="42">
        <f t="shared" si="10"/>
        <v>0</v>
      </c>
      <c r="CB23" s="6">
        <v>0</v>
      </c>
      <c r="CC23" s="6"/>
      <c r="CD23" s="47">
        <f t="shared" si="8"/>
        <v>162587437</v>
      </c>
      <c r="CE23" s="48">
        <f t="shared" si="0"/>
        <v>159143600</v>
      </c>
      <c r="CF23" s="95">
        <v>36114986</v>
      </c>
      <c r="CG23" s="95"/>
      <c r="CH23" s="95">
        <v>10357712</v>
      </c>
      <c r="CI23" s="95">
        <v>0</v>
      </c>
      <c r="CJ23" s="95">
        <v>3532300</v>
      </c>
      <c r="CK23" s="95">
        <v>1845602</v>
      </c>
      <c r="CL23" s="95">
        <v>1758200</v>
      </c>
      <c r="CM23" s="95">
        <v>0</v>
      </c>
      <c r="CN23" s="95">
        <v>128500</v>
      </c>
      <c r="CO23" s="95">
        <v>52047304</v>
      </c>
      <c r="CP23" s="95"/>
      <c r="CQ23" s="95">
        <v>47350264</v>
      </c>
      <c r="CR23" s="95">
        <v>0</v>
      </c>
      <c r="CS23" s="95">
        <v>161200</v>
      </c>
      <c r="CT23" s="95">
        <v>108332</v>
      </c>
      <c r="CU23" s="95">
        <v>5334600</v>
      </c>
      <c r="CV23" s="95">
        <v>0</v>
      </c>
      <c r="CW23" s="95">
        <v>404600</v>
      </c>
      <c r="CX23" s="95"/>
      <c r="CY23" s="95">
        <v>1089200</v>
      </c>
      <c r="CZ23" s="95">
        <v>0</v>
      </c>
      <c r="DA23" s="95">
        <v>0</v>
      </c>
      <c r="DB23" s="95">
        <v>0</v>
      </c>
      <c r="DC23" s="95">
        <v>1734898.81</v>
      </c>
      <c r="DD23" s="95">
        <v>110738.19</v>
      </c>
      <c r="DE23" s="98"/>
      <c r="DF23" s="98"/>
      <c r="DG23" s="95">
        <v>0</v>
      </c>
      <c r="DH23" s="95">
        <v>0</v>
      </c>
      <c r="DI23" s="95">
        <v>0</v>
      </c>
      <c r="DJ23" s="95"/>
      <c r="DK23" s="95">
        <v>31800</v>
      </c>
      <c r="DL23" s="95">
        <v>419300</v>
      </c>
      <c r="DM23" s="125">
        <v>57900</v>
      </c>
      <c r="DN23" s="91">
        <v>0</v>
      </c>
      <c r="DO23" s="91">
        <v>0</v>
      </c>
      <c r="DP23" s="91">
        <v>0</v>
      </c>
      <c r="DQ23" s="91">
        <v>0</v>
      </c>
      <c r="DR23" s="91">
        <v>0</v>
      </c>
      <c r="DS23" s="91">
        <v>0</v>
      </c>
      <c r="DT23" s="34">
        <f t="shared" si="11"/>
        <v>19734902</v>
      </c>
      <c r="DU23" s="4">
        <v>0</v>
      </c>
      <c r="DV23" s="4">
        <v>0</v>
      </c>
      <c r="DW23" s="4">
        <v>0</v>
      </c>
      <c r="DX23" s="91">
        <v>7715300</v>
      </c>
      <c r="DY23" s="91">
        <v>0</v>
      </c>
      <c r="DZ23" s="91">
        <v>0</v>
      </c>
      <c r="EA23" s="91">
        <v>0</v>
      </c>
      <c r="EB23" s="91">
        <v>0</v>
      </c>
      <c r="EC23" s="6">
        <v>0</v>
      </c>
      <c r="ED23" s="6">
        <v>0</v>
      </c>
      <c r="EE23" s="6">
        <v>0</v>
      </c>
      <c r="EF23" s="91">
        <v>0</v>
      </c>
      <c r="EG23" s="132">
        <v>200</v>
      </c>
      <c r="EH23" s="43">
        <v>0</v>
      </c>
      <c r="EI23" s="43">
        <v>0</v>
      </c>
      <c r="EJ23" s="40">
        <v>0</v>
      </c>
      <c r="EK23" s="40">
        <v>0</v>
      </c>
      <c r="EL23" s="40">
        <v>7473000</v>
      </c>
      <c r="EM23" s="91">
        <v>4088437.88</v>
      </c>
      <c r="EN23" s="91">
        <v>260964.12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0</v>
      </c>
      <c r="EU23" s="40">
        <v>0</v>
      </c>
      <c r="EV23" s="40"/>
      <c r="EW23" s="43">
        <v>0</v>
      </c>
      <c r="EX23" s="43">
        <v>0</v>
      </c>
      <c r="EY23" s="40">
        <v>0</v>
      </c>
      <c r="EZ23" s="43">
        <v>0</v>
      </c>
      <c r="FA23" s="43">
        <v>0</v>
      </c>
      <c r="FB23" s="43">
        <v>0</v>
      </c>
      <c r="FC23" s="43">
        <v>0</v>
      </c>
      <c r="FD23" s="43">
        <v>0</v>
      </c>
      <c r="FE23" s="43">
        <v>0</v>
      </c>
      <c r="FF23" s="132">
        <v>197000</v>
      </c>
      <c r="FG23" s="40">
        <v>0</v>
      </c>
      <c r="FH23" s="40">
        <v>0</v>
      </c>
      <c r="FI23" s="40">
        <v>0</v>
      </c>
      <c r="FJ23" s="40">
        <v>0</v>
      </c>
      <c r="FK23" s="42">
        <v>46200</v>
      </c>
      <c r="FL23" s="6">
        <v>2200</v>
      </c>
      <c r="FM23" s="6">
        <v>0</v>
      </c>
      <c r="FN23" s="6">
        <v>44000</v>
      </c>
      <c r="FO23" s="42">
        <f t="shared" si="12"/>
        <v>0</v>
      </c>
      <c r="FP23" s="43">
        <v>0</v>
      </c>
      <c r="FQ23" s="43">
        <v>0</v>
      </c>
      <c r="FR23" s="4"/>
      <c r="FS23" s="4"/>
      <c r="FT23" s="4"/>
      <c r="FU23" s="4"/>
      <c r="FV23" s="4"/>
      <c r="FW23" s="4"/>
      <c r="FX23" s="49">
        <f t="shared" si="1"/>
        <v>282153456</v>
      </c>
    </row>
    <row r="24" spans="1:180" ht="45" customHeight="1">
      <c r="A24" s="88">
        <v>17</v>
      </c>
      <c r="B24" s="41" t="s">
        <v>184</v>
      </c>
      <c r="C24" s="83" t="s">
        <v>185</v>
      </c>
      <c r="D24" s="42">
        <f t="shared" si="2"/>
        <v>179218400</v>
      </c>
      <c r="E24" s="95">
        <v>1166900</v>
      </c>
      <c r="F24" s="95">
        <v>1207500</v>
      </c>
      <c r="G24" s="95">
        <v>1963000</v>
      </c>
      <c r="H24" s="95">
        <v>0</v>
      </c>
      <c r="I24" s="95">
        <v>96948000</v>
      </c>
      <c r="J24" s="95">
        <v>0</v>
      </c>
      <c r="K24" s="95">
        <v>0</v>
      </c>
      <c r="L24" s="95">
        <v>4053000</v>
      </c>
      <c r="M24" s="95">
        <v>41794900</v>
      </c>
      <c r="N24" s="95">
        <v>23822600</v>
      </c>
      <c r="O24" s="95">
        <v>262500</v>
      </c>
      <c r="P24" s="95">
        <v>8000000</v>
      </c>
      <c r="Q24" s="105">
        <f t="shared" si="3"/>
        <v>1476897</v>
      </c>
      <c r="R24" s="132">
        <v>0</v>
      </c>
      <c r="S24" s="132">
        <v>0</v>
      </c>
      <c r="T24" s="132">
        <v>12126.01</v>
      </c>
      <c r="U24" s="132">
        <v>773.99</v>
      </c>
      <c r="V24" s="132">
        <v>60536.01</v>
      </c>
      <c r="W24" s="132">
        <v>3863.99</v>
      </c>
      <c r="X24" s="132">
        <v>0</v>
      </c>
      <c r="Y24" s="132">
        <v>0</v>
      </c>
      <c r="Z24" s="132">
        <v>0</v>
      </c>
      <c r="AA24" s="132">
        <v>0</v>
      </c>
      <c r="AB24" s="132">
        <v>1315621.17</v>
      </c>
      <c r="AC24" s="132">
        <v>83975.83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44"/>
      <c r="AM24" s="42">
        <f t="shared" si="4"/>
        <v>17683000</v>
      </c>
      <c r="AN24" s="95">
        <v>384300</v>
      </c>
      <c r="AO24" s="95">
        <v>2726100</v>
      </c>
      <c r="AP24" s="95">
        <v>425400</v>
      </c>
      <c r="AQ24" s="95">
        <v>14147200</v>
      </c>
      <c r="AR24" s="95">
        <v>0</v>
      </c>
      <c r="AS24" s="95">
        <v>0</v>
      </c>
      <c r="AT24" s="95">
        <v>0</v>
      </c>
      <c r="AU24" s="4">
        <v>0</v>
      </c>
      <c r="AV24" s="4">
        <v>0</v>
      </c>
      <c r="AW24" s="4">
        <v>0</v>
      </c>
      <c r="AX24" s="45">
        <f t="shared" si="5"/>
        <v>0</v>
      </c>
      <c r="AY24" s="50"/>
      <c r="AZ24" s="50"/>
      <c r="BA24" s="50"/>
      <c r="BB24" s="50"/>
      <c r="BC24" s="50"/>
      <c r="BD24" s="50"/>
      <c r="BE24" s="50"/>
      <c r="BF24" s="50"/>
      <c r="BG24" s="45"/>
      <c r="BH24" s="50"/>
      <c r="BI24" s="42">
        <f t="shared" si="6"/>
        <v>508500</v>
      </c>
      <c r="BJ24" s="95">
        <v>508500</v>
      </c>
      <c r="BK24" s="46">
        <f t="shared" si="9"/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12">
        <f t="shared" si="7"/>
        <v>0</v>
      </c>
      <c r="BY24" s="4"/>
      <c r="BZ24" s="4"/>
      <c r="CA24" s="42">
        <f t="shared" si="10"/>
        <v>0</v>
      </c>
      <c r="CB24" s="6">
        <v>0</v>
      </c>
      <c r="CC24" s="6"/>
      <c r="CD24" s="47">
        <f t="shared" si="8"/>
        <v>272748513</v>
      </c>
      <c r="CE24" s="48">
        <f t="shared" si="0"/>
        <v>236544400</v>
      </c>
      <c r="CF24" s="95">
        <v>27881608</v>
      </c>
      <c r="CG24" s="95"/>
      <c r="CH24" s="95">
        <v>12652402</v>
      </c>
      <c r="CI24" s="95">
        <v>0</v>
      </c>
      <c r="CJ24" s="95">
        <v>4720800</v>
      </c>
      <c r="CK24" s="95">
        <v>1282290</v>
      </c>
      <c r="CL24" s="95">
        <v>3235900</v>
      </c>
      <c r="CM24" s="95">
        <v>0</v>
      </c>
      <c r="CN24" s="95">
        <v>174800</v>
      </c>
      <c r="CO24" s="95">
        <v>128028526</v>
      </c>
      <c r="CP24" s="95"/>
      <c r="CQ24" s="95">
        <v>51058376</v>
      </c>
      <c r="CR24" s="95">
        <v>33437</v>
      </c>
      <c r="CS24" s="95">
        <v>180300</v>
      </c>
      <c r="CT24" s="95">
        <v>57261</v>
      </c>
      <c r="CU24" s="95">
        <v>6856000</v>
      </c>
      <c r="CV24" s="95">
        <v>0</v>
      </c>
      <c r="CW24" s="95">
        <v>382700</v>
      </c>
      <c r="CX24" s="95"/>
      <c r="CY24" s="95">
        <v>7914800</v>
      </c>
      <c r="CZ24" s="95">
        <v>0</v>
      </c>
      <c r="DA24" s="95">
        <v>0</v>
      </c>
      <c r="DB24" s="95">
        <v>25972113</v>
      </c>
      <c r="DC24" s="95">
        <v>0</v>
      </c>
      <c r="DD24" s="95">
        <v>0</v>
      </c>
      <c r="DE24" s="98"/>
      <c r="DF24" s="98"/>
      <c r="DG24" s="95">
        <v>0</v>
      </c>
      <c r="DH24" s="95">
        <v>0</v>
      </c>
      <c r="DI24" s="95">
        <v>0</v>
      </c>
      <c r="DJ24" s="95"/>
      <c r="DK24" s="95">
        <v>159200</v>
      </c>
      <c r="DL24" s="95">
        <v>1984400</v>
      </c>
      <c r="DM24" s="125">
        <v>173600</v>
      </c>
      <c r="DN24" s="91">
        <v>0</v>
      </c>
      <c r="DO24" s="91">
        <v>0</v>
      </c>
      <c r="DP24" s="91">
        <v>0</v>
      </c>
      <c r="DQ24" s="91">
        <v>0</v>
      </c>
      <c r="DR24" s="91">
        <v>0</v>
      </c>
      <c r="DS24" s="91">
        <v>0</v>
      </c>
      <c r="DT24" s="34">
        <f t="shared" si="11"/>
        <v>26189510.640000001</v>
      </c>
      <c r="DU24" s="4">
        <v>0</v>
      </c>
      <c r="DV24" s="4">
        <v>0</v>
      </c>
      <c r="DW24" s="4">
        <v>0</v>
      </c>
      <c r="DX24" s="91">
        <v>0</v>
      </c>
      <c r="DY24" s="91">
        <v>0</v>
      </c>
      <c r="DZ24" s="91">
        <v>0</v>
      </c>
      <c r="EA24" s="91">
        <v>0</v>
      </c>
      <c r="EB24" s="91">
        <v>0</v>
      </c>
      <c r="EC24" s="6">
        <v>0</v>
      </c>
      <c r="ED24" s="6">
        <v>0</v>
      </c>
      <c r="EE24" s="6">
        <v>0</v>
      </c>
      <c r="EF24" s="91">
        <v>0</v>
      </c>
      <c r="EG24" s="132">
        <v>1000</v>
      </c>
      <c r="EH24" s="43">
        <v>0</v>
      </c>
      <c r="EI24" s="43">
        <v>0</v>
      </c>
      <c r="EJ24" s="40">
        <v>0</v>
      </c>
      <c r="EK24" s="40">
        <v>0</v>
      </c>
      <c r="EL24" s="40">
        <v>9732000</v>
      </c>
      <c r="EM24" s="91">
        <v>9235544.1799999997</v>
      </c>
      <c r="EN24" s="91">
        <v>589502.81999999995</v>
      </c>
      <c r="EO24" s="40">
        <v>0</v>
      </c>
      <c r="EP24" s="40">
        <v>0</v>
      </c>
      <c r="EQ24" s="40">
        <v>0</v>
      </c>
      <c r="ER24" s="40">
        <v>5000000</v>
      </c>
      <c r="ES24" s="40">
        <v>0</v>
      </c>
      <c r="ET24" s="40">
        <v>0</v>
      </c>
      <c r="EU24" s="40">
        <v>0</v>
      </c>
      <c r="EV24" s="40"/>
      <c r="EW24" s="43">
        <v>0</v>
      </c>
      <c r="EX24" s="43">
        <v>0</v>
      </c>
      <c r="EY24" s="40">
        <v>0</v>
      </c>
      <c r="EZ24" s="43">
        <v>0</v>
      </c>
      <c r="FA24" s="43">
        <v>0</v>
      </c>
      <c r="FB24" s="43">
        <v>0</v>
      </c>
      <c r="FC24" s="43">
        <v>0</v>
      </c>
      <c r="FD24" s="43">
        <v>0</v>
      </c>
      <c r="FE24" s="43">
        <v>0</v>
      </c>
      <c r="FF24" s="132">
        <v>1631463.64</v>
      </c>
      <c r="FG24" s="40">
        <v>0</v>
      </c>
      <c r="FH24" s="40">
        <v>0</v>
      </c>
      <c r="FI24" s="40">
        <v>0</v>
      </c>
      <c r="FJ24" s="40">
        <v>0</v>
      </c>
      <c r="FK24" s="42">
        <v>55000</v>
      </c>
      <c r="FL24" s="6">
        <v>7000</v>
      </c>
      <c r="FM24" s="6">
        <v>0</v>
      </c>
      <c r="FN24" s="6">
        <v>48000</v>
      </c>
      <c r="FO24" s="42">
        <f t="shared" si="12"/>
        <v>482200</v>
      </c>
      <c r="FP24" s="43">
        <v>396600</v>
      </c>
      <c r="FQ24" s="43">
        <v>85600</v>
      </c>
      <c r="FR24" s="4"/>
      <c r="FS24" s="4"/>
      <c r="FT24" s="4"/>
      <c r="FU24" s="4"/>
      <c r="FV24" s="4"/>
      <c r="FW24" s="4"/>
      <c r="FX24" s="49">
        <f t="shared" si="1"/>
        <v>498362020.63999999</v>
      </c>
    </row>
    <row r="25" spans="1:180" ht="57.75" customHeight="1">
      <c r="A25" s="88">
        <v>18</v>
      </c>
      <c r="B25" s="41" t="s">
        <v>186</v>
      </c>
      <c r="C25" s="83" t="s">
        <v>187</v>
      </c>
      <c r="D25" s="42">
        <f t="shared" si="2"/>
        <v>67187600</v>
      </c>
      <c r="E25" s="95">
        <v>1290100</v>
      </c>
      <c r="F25" s="95">
        <v>90000</v>
      </c>
      <c r="G25" s="95">
        <v>1045000</v>
      </c>
      <c r="H25" s="95">
        <v>0</v>
      </c>
      <c r="I25" s="95">
        <v>44652000</v>
      </c>
      <c r="J25" s="95">
        <v>0</v>
      </c>
      <c r="K25" s="95">
        <v>0</v>
      </c>
      <c r="L25" s="95">
        <v>1408000</v>
      </c>
      <c r="M25" s="95">
        <v>0</v>
      </c>
      <c r="N25" s="95">
        <v>11457500</v>
      </c>
      <c r="O25" s="95">
        <v>245000</v>
      </c>
      <c r="P25" s="95">
        <v>7000000</v>
      </c>
      <c r="Q25" s="105">
        <f t="shared" si="3"/>
        <v>736058.99999999988</v>
      </c>
      <c r="R25" s="132">
        <v>0</v>
      </c>
      <c r="S25" s="132">
        <v>0</v>
      </c>
      <c r="T25" s="132">
        <v>10772.4</v>
      </c>
      <c r="U25" s="132">
        <v>687.6</v>
      </c>
      <c r="V25" s="132">
        <v>60536.01</v>
      </c>
      <c r="W25" s="132">
        <v>3863.99</v>
      </c>
      <c r="X25" s="132">
        <v>0</v>
      </c>
      <c r="Y25" s="132">
        <v>0</v>
      </c>
      <c r="Z25" s="132">
        <v>0</v>
      </c>
      <c r="AA25" s="132">
        <v>0</v>
      </c>
      <c r="AB25" s="132">
        <v>520587.98</v>
      </c>
      <c r="AC25" s="132">
        <v>33229.019999999997</v>
      </c>
      <c r="AD25" s="132">
        <v>0</v>
      </c>
      <c r="AE25" s="132">
        <v>0</v>
      </c>
      <c r="AF25" s="132">
        <v>0</v>
      </c>
      <c r="AG25" s="132">
        <v>0</v>
      </c>
      <c r="AH25" s="132">
        <v>100000.18</v>
      </c>
      <c r="AI25" s="132">
        <v>6381.82</v>
      </c>
      <c r="AJ25" s="132">
        <v>0</v>
      </c>
      <c r="AK25" s="132">
        <v>0</v>
      </c>
      <c r="AL25" s="44"/>
      <c r="AM25" s="42">
        <f t="shared" si="4"/>
        <v>11335500</v>
      </c>
      <c r="AN25" s="95">
        <v>181600</v>
      </c>
      <c r="AO25" s="95">
        <v>1090400</v>
      </c>
      <c r="AP25" s="95">
        <v>90100</v>
      </c>
      <c r="AQ25" s="95">
        <v>9973400</v>
      </c>
      <c r="AR25" s="95">
        <v>0</v>
      </c>
      <c r="AS25" s="95">
        <v>0</v>
      </c>
      <c r="AT25" s="95">
        <v>0</v>
      </c>
      <c r="AU25" s="4">
        <v>0</v>
      </c>
      <c r="AV25" s="4">
        <v>0</v>
      </c>
      <c r="AW25" s="4">
        <v>0</v>
      </c>
      <c r="AX25" s="45">
        <f t="shared" si="5"/>
        <v>0</v>
      </c>
      <c r="AY25" s="50"/>
      <c r="AZ25" s="50"/>
      <c r="BA25" s="50"/>
      <c r="BB25" s="50"/>
      <c r="BC25" s="50"/>
      <c r="BD25" s="50"/>
      <c r="BE25" s="50"/>
      <c r="BF25" s="50"/>
      <c r="BG25" s="45"/>
      <c r="BH25" s="50"/>
      <c r="BI25" s="42">
        <f t="shared" si="6"/>
        <v>447100</v>
      </c>
      <c r="BJ25" s="95">
        <v>447100</v>
      </c>
      <c r="BK25" s="46">
        <f t="shared" si="9"/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12">
        <f t="shared" si="7"/>
        <v>0</v>
      </c>
      <c r="BY25" s="4"/>
      <c r="BZ25" s="4"/>
      <c r="CA25" s="42">
        <f t="shared" si="10"/>
        <v>0</v>
      </c>
      <c r="CB25" s="6">
        <v>0</v>
      </c>
      <c r="CC25" s="6"/>
      <c r="CD25" s="47">
        <f t="shared" si="8"/>
        <v>87093200</v>
      </c>
      <c r="CE25" s="48">
        <f t="shared" si="0"/>
        <v>83627900</v>
      </c>
      <c r="CF25" s="95">
        <v>15578444</v>
      </c>
      <c r="CG25" s="95"/>
      <c r="CH25" s="95">
        <v>4814886</v>
      </c>
      <c r="CI25" s="95">
        <v>30730</v>
      </c>
      <c r="CJ25" s="95">
        <v>1405800</v>
      </c>
      <c r="CK25" s="95">
        <v>594940</v>
      </c>
      <c r="CL25" s="95">
        <v>2413100</v>
      </c>
      <c r="CM25" s="95">
        <v>0</v>
      </c>
      <c r="CN25" s="95">
        <v>85900</v>
      </c>
      <c r="CO25" s="95">
        <v>15768874</v>
      </c>
      <c r="CP25" s="95"/>
      <c r="CQ25" s="95">
        <v>36522905</v>
      </c>
      <c r="CR25" s="95">
        <v>107552</v>
      </c>
      <c r="CS25" s="95">
        <v>58600</v>
      </c>
      <c r="CT25" s="95">
        <v>16269</v>
      </c>
      <c r="CU25" s="95">
        <v>5854900</v>
      </c>
      <c r="CV25" s="95">
        <v>0</v>
      </c>
      <c r="CW25" s="95">
        <v>375000</v>
      </c>
      <c r="CX25" s="95"/>
      <c r="CY25" s="95">
        <v>2573700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8"/>
      <c r="DF25" s="98"/>
      <c r="DG25" s="95">
        <v>0</v>
      </c>
      <c r="DH25" s="95">
        <v>0</v>
      </c>
      <c r="DI25" s="95">
        <v>0</v>
      </c>
      <c r="DJ25" s="95"/>
      <c r="DK25" s="95">
        <v>63700</v>
      </c>
      <c r="DL25" s="95">
        <v>827900</v>
      </c>
      <c r="DM25" s="125">
        <v>0</v>
      </c>
      <c r="DN25" s="91">
        <v>0</v>
      </c>
      <c r="DO25" s="91">
        <v>0</v>
      </c>
      <c r="DP25" s="91">
        <v>0</v>
      </c>
      <c r="DQ25" s="91">
        <v>0</v>
      </c>
      <c r="DR25" s="91">
        <v>0</v>
      </c>
      <c r="DS25" s="91">
        <v>0</v>
      </c>
      <c r="DT25" s="34">
        <f t="shared" si="11"/>
        <v>4936320</v>
      </c>
      <c r="DU25" s="4">
        <v>0</v>
      </c>
      <c r="DV25" s="4">
        <v>0</v>
      </c>
      <c r="DW25" s="4">
        <v>0</v>
      </c>
      <c r="DX25" s="91">
        <v>0</v>
      </c>
      <c r="DY25" s="91">
        <v>0</v>
      </c>
      <c r="DZ25" s="91">
        <v>0</v>
      </c>
      <c r="EA25" s="91">
        <v>0</v>
      </c>
      <c r="EB25" s="91">
        <v>0</v>
      </c>
      <c r="EC25" s="6">
        <v>0</v>
      </c>
      <c r="ED25" s="6">
        <v>0</v>
      </c>
      <c r="EE25" s="6">
        <v>0</v>
      </c>
      <c r="EF25" s="91">
        <v>0</v>
      </c>
      <c r="EG25" s="132">
        <v>300</v>
      </c>
      <c r="EH25" s="43">
        <v>0</v>
      </c>
      <c r="EI25" s="43">
        <v>0</v>
      </c>
      <c r="EJ25" s="40">
        <v>0</v>
      </c>
      <c r="EK25" s="40">
        <v>0</v>
      </c>
      <c r="EL25" s="40">
        <v>1186000</v>
      </c>
      <c r="EM25" s="91">
        <v>3075604.8</v>
      </c>
      <c r="EN25" s="91">
        <v>196315.2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40"/>
      <c r="EW25" s="43">
        <v>0</v>
      </c>
      <c r="EX25" s="43">
        <v>0</v>
      </c>
      <c r="EY25" s="40">
        <v>0</v>
      </c>
      <c r="EZ25" s="43">
        <v>0</v>
      </c>
      <c r="FA25" s="43">
        <v>0</v>
      </c>
      <c r="FB25" s="43">
        <v>0</v>
      </c>
      <c r="FC25" s="43">
        <v>0</v>
      </c>
      <c r="FD25" s="43">
        <v>0</v>
      </c>
      <c r="FE25" s="43">
        <v>0</v>
      </c>
      <c r="FF25" s="132">
        <v>478100</v>
      </c>
      <c r="FG25" s="40">
        <v>0</v>
      </c>
      <c r="FH25" s="40">
        <v>0</v>
      </c>
      <c r="FI25" s="40">
        <v>0</v>
      </c>
      <c r="FJ25" s="40">
        <v>0</v>
      </c>
      <c r="FK25" s="42">
        <v>19800</v>
      </c>
      <c r="FL25" s="6">
        <v>1400</v>
      </c>
      <c r="FM25" s="6">
        <v>0</v>
      </c>
      <c r="FN25" s="6">
        <v>18400</v>
      </c>
      <c r="FO25" s="42">
        <f t="shared" si="12"/>
        <v>0</v>
      </c>
      <c r="FP25" s="43">
        <v>0</v>
      </c>
      <c r="FQ25" s="43">
        <v>0</v>
      </c>
      <c r="FR25" s="4"/>
      <c r="FS25" s="4"/>
      <c r="FT25" s="4"/>
      <c r="FU25" s="4"/>
      <c r="FV25" s="4"/>
      <c r="FW25" s="4"/>
      <c r="FX25" s="49">
        <f t="shared" si="1"/>
        <v>171755579</v>
      </c>
    </row>
    <row r="26" spans="1:180" ht="69" customHeight="1">
      <c r="A26" s="88">
        <v>19</v>
      </c>
      <c r="B26" s="41" t="s">
        <v>188</v>
      </c>
      <c r="C26" s="83" t="s">
        <v>189</v>
      </c>
      <c r="D26" s="42">
        <f t="shared" si="2"/>
        <v>219398984</v>
      </c>
      <c r="E26" s="95">
        <v>1779200</v>
      </c>
      <c r="F26" s="95">
        <v>0</v>
      </c>
      <c r="G26" s="95">
        <v>2656000</v>
      </c>
      <c r="H26" s="95">
        <v>0</v>
      </c>
      <c r="I26" s="95">
        <v>106442000</v>
      </c>
      <c r="J26" s="95">
        <v>0</v>
      </c>
      <c r="K26" s="95">
        <v>0</v>
      </c>
      <c r="L26" s="95">
        <v>5395000</v>
      </c>
      <c r="M26" s="95">
        <v>75299000</v>
      </c>
      <c r="N26" s="95">
        <v>19950500</v>
      </c>
      <c r="O26" s="95">
        <v>332500</v>
      </c>
      <c r="P26" s="95">
        <v>7544784</v>
      </c>
      <c r="Q26" s="105">
        <f t="shared" si="3"/>
        <v>4845566</v>
      </c>
      <c r="R26" s="132">
        <v>0</v>
      </c>
      <c r="S26" s="132">
        <v>0</v>
      </c>
      <c r="T26" s="132">
        <v>12126.01</v>
      </c>
      <c r="U26" s="132">
        <v>773.99</v>
      </c>
      <c r="V26" s="132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1329843.3700000001</v>
      </c>
      <c r="AC26" s="132">
        <v>84883.63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3212862.66</v>
      </c>
      <c r="AK26" s="132">
        <v>205076.34</v>
      </c>
      <c r="AL26" s="44"/>
      <c r="AM26" s="42">
        <f t="shared" si="4"/>
        <v>29405500</v>
      </c>
      <c r="AN26" s="95">
        <v>405800</v>
      </c>
      <c r="AO26" s="95">
        <v>3543900</v>
      </c>
      <c r="AP26" s="95">
        <v>1044700</v>
      </c>
      <c r="AQ26" s="95">
        <v>24411100</v>
      </c>
      <c r="AR26" s="95">
        <v>0</v>
      </c>
      <c r="AS26" s="95">
        <v>0</v>
      </c>
      <c r="AT26" s="95">
        <v>0</v>
      </c>
      <c r="AU26" s="4">
        <v>0</v>
      </c>
      <c r="AV26" s="4">
        <v>0</v>
      </c>
      <c r="AW26" s="4">
        <v>0</v>
      </c>
      <c r="AX26" s="45">
        <f t="shared" si="5"/>
        <v>0</v>
      </c>
      <c r="AY26" s="40"/>
      <c r="AZ26" s="40"/>
      <c r="BA26" s="40"/>
      <c r="BB26" s="40"/>
      <c r="BC26" s="40"/>
      <c r="BD26" s="40"/>
      <c r="BE26" s="40"/>
      <c r="BF26" s="40"/>
      <c r="BG26" s="45"/>
      <c r="BH26" s="40"/>
      <c r="BI26" s="42">
        <f t="shared" si="6"/>
        <v>535600</v>
      </c>
      <c r="BJ26" s="95">
        <v>535600</v>
      </c>
      <c r="BK26" s="46">
        <f t="shared" si="9"/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12">
        <f t="shared" si="7"/>
        <v>0</v>
      </c>
      <c r="BY26" s="4"/>
      <c r="BZ26" s="4"/>
      <c r="CA26" s="42">
        <f t="shared" si="10"/>
        <v>0</v>
      </c>
      <c r="CB26" s="4">
        <v>0</v>
      </c>
      <c r="CC26" s="4"/>
      <c r="CD26" s="47">
        <f t="shared" si="8"/>
        <v>307088300</v>
      </c>
      <c r="CE26" s="48">
        <f t="shared" si="0"/>
        <v>296465800</v>
      </c>
      <c r="CF26" s="95">
        <v>41589037</v>
      </c>
      <c r="CG26" s="95"/>
      <c r="CH26" s="95">
        <v>14846556</v>
      </c>
      <c r="CI26" s="95">
        <v>0</v>
      </c>
      <c r="CJ26" s="95">
        <v>2683100</v>
      </c>
      <c r="CK26" s="95">
        <v>1784207</v>
      </c>
      <c r="CL26" s="95">
        <v>2297900</v>
      </c>
      <c r="CM26" s="95">
        <v>0</v>
      </c>
      <c r="CN26" s="95">
        <v>196300</v>
      </c>
      <c r="CO26" s="95">
        <v>164004555</v>
      </c>
      <c r="CP26" s="95"/>
      <c r="CQ26" s="95">
        <v>58153964</v>
      </c>
      <c r="CR26" s="95">
        <v>11176</v>
      </c>
      <c r="CS26" s="95">
        <v>393300</v>
      </c>
      <c r="CT26" s="95">
        <v>205405</v>
      </c>
      <c r="CU26" s="95">
        <v>9766000</v>
      </c>
      <c r="CV26" s="95">
        <v>0</v>
      </c>
      <c r="CW26" s="95">
        <v>534300</v>
      </c>
      <c r="CX26" s="95"/>
      <c r="CY26" s="95">
        <v>5476800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102"/>
      <c r="DF26" s="102"/>
      <c r="DG26" s="95">
        <v>0</v>
      </c>
      <c r="DH26" s="95">
        <v>0</v>
      </c>
      <c r="DI26" s="95">
        <v>3548200</v>
      </c>
      <c r="DJ26" s="95"/>
      <c r="DK26" s="95">
        <v>127300</v>
      </c>
      <c r="DL26" s="95">
        <v>1380400</v>
      </c>
      <c r="DM26" s="125">
        <v>89800</v>
      </c>
      <c r="DN26" s="91">
        <v>0</v>
      </c>
      <c r="DO26" s="91">
        <v>0</v>
      </c>
      <c r="DP26" s="91">
        <v>0</v>
      </c>
      <c r="DQ26" s="91">
        <v>0</v>
      </c>
      <c r="DR26" s="91">
        <v>0</v>
      </c>
      <c r="DS26" s="91">
        <v>0</v>
      </c>
      <c r="DT26" s="34">
        <f t="shared" si="11"/>
        <v>23390551</v>
      </c>
      <c r="DU26" s="4">
        <v>0</v>
      </c>
      <c r="DV26" s="4">
        <v>0</v>
      </c>
      <c r="DW26" s="4">
        <v>0</v>
      </c>
      <c r="DX26" s="91">
        <v>6456300</v>
      </c>
      <c r="DY26" s="91">
        <v>0</v>
      </c>
      <c r="DZ26" s="91">
        <v>0</v>
      </c>
      <c r="EA26" s="91">
        <v>0</v>
      </c>
      <c r="EB26" s="91">
        <v>0</v>
      </c>
      <c r="EC26" s="6">
        <v>0</v>
      </c>
      <c r="ED26" s="6">
        <v>0</v>
      </c>
      <c r="EE26" s="6">
        <v>0</v>
      </c>
      <c r="EF26" s="91">
        <v>0</v>
      </c>
      <c r="EG26" s="132">
        <v>100</v>
      </c>
      <c r="EH26" s="43">
        <v>0</v>
      </c>
      <c r="EI26" s="43">
        <v>0</v>
      </c>
      <c r="EJ26" s="40">
        <v>0</v>
      </c>
      <c r="EK26" s="40">
        <v>0</v>
      </c>
      <c r="EL26" s="40">
        <v>10821000</v>
      </c>
      <c r="EM26" s="91">
        <v>5681595.9400000004</v>
      </c>
      <c r="EN26" s="91">
        <v>362655.06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0</v>
      </c>
      <c r="EU26" s="40">
        <v>0</v>
      </c>
      <c r="EV26" s="40"/>
      <c r="EW26" s="43">
        <v>0</v>
      </c>
      <c r="EX26" s="43">
        <v>0</v>
      </c>
      <c r="EY26" s="40">
        <v>0</v>
      </c>
      <c r="EZ26" s="43">
        <v>0</v>
      </c>
      <c r="FA26" s="43">
        <v>0</v>
      </c>
      <c r="FB26" s="43">
        <v>0</v>
      </c>
      <c r="FC26" s="43">
        <v>0</v>
      </c>
      <c r="FD26" s="43">
        <v>0</v>
      </c>
      <c r="FE26" s="43">
        <v>0</v>
      </c>
      <c r="FF26" s="132">
        <v>68900</v>
      </c>
      <c r="FG26" s="40">
        <v>0</v>
      </c>
      <c r="FH26" s="40">
        <v>0</v>
      </c>
      <c r="FI26" s="40">
        <v>0</v>
      </c>
      <c r="FJ26" s="40">
        <v>0</v>
      </c>
      <c r="FK26" s="42">
        <v>77500</v>
      </c>
      <c r="FL26" s="6">
        <v>3300</v>
      </c>
      <c r="FM26" s="6">
        <v>0</v>
      </c>
      <c r="FN26" s="6">
        <v>74200</v>
      </c>
      <c r="FO26" s="42">
        <f t="shared" si="12"/>
        <v>0</v>
      </c>
      <c r="FP26" s="43">
        <v>0</v>
      </c>
      <c r="FQ26" s="43">
        <v>0</v>
      </c>
      <c r="FR26" s="4"/>
      <c r="FS26" s="4"/>
      <c r="FT26" s="4"/>
      <c r="FU26" s="4"/>
      <c r="FV26" s="4"/>
      <c r="FW26" s="4"/>
      <c r="FX26" s="49">
        <f t="shared" si="1"/>
        <v>584742001</v>
      </c>
    </row>
    <row r="27" spans="1:180" ht="56.25" customHeight="1">
      <c r="A27" s="88">
        <v>20</v>
      </c>
      <c r="B27" s="41" t="s">
        <v>190</v>
      </c>
      <c r="C27" s="83" t="s">
        <v>191</v>
      </c>
      <c r="D27" s="42">
        <f t="shared" si="2"/>
        <v>131176148</v>
      </c>
      <c r="E27" s="95">
        <v>842000</v>
      </c>
      <c r="F27" s="95">
        <v>309300</v>
      </c>
      <c r="G27" s="95">
        <v>1311000</v>
      </c>
      <c r="H27" s="95">
        <v>0</v>
      </c>
      <c r="I27" s="95">
        <v>80536000</v>
      </c>
      <c r="J27" s="95">
        <v>0</v>
      </c>
      <c r="K27" s="95">
        <v>0</v>
      </c>
      <c r="L27" s="95">
        <v>1463000</v>
      </c>
      <c r="M27" s="95">
        <v>31867200</v>
      </c>
      <c r="N27" s="95">
        <v>5648200</v>
      </c>
      <c r="O27" s="95">
        <v>192500</v>
      </c>
      <c r="P27" s="95">
        <v>9006948</v>
      </c>
      <c r="Q27" s="105">
        <f t="shared" si="3"/>
        <v>1142689</v>
      </c>
      <c r="R27" s="132">
        <v>0</v>
      </c>
      <c r="S27" s="132">
        <v>0</v>
      </c>
      <c r="T27" s="132">
        <v>14805.01</v>
      </c>
      <c r="U27" s="132">
        <v>944.99</v>
      </c>
      <c r="V27" s="132">
        <v>88736.01</v>
      </c>
      <c r="W27" s="132">
        <v>5663.99</v>
      </c>
      <c r="X27" s="132">
        <v>0</v>
      </c>
      <c r="Y27" s="132">
        <v>0</v>
      </c>
      <c r="Z27" s="132">
        <v>0</v>
      </c>
      <c r="AA27" s="132">
        <v>0</v>
      </c>
      <c r="AB27" s="132">
        <v>520587.98</v>
      </c>
      <c r="AC27" s="132">
        <v>33229.019999999997</v>
      </c>
      <c r="AD27" s="132">
        <v>0</v>
      </c>
      <c r="AE27" s="132">
        <v>0</v>
      </c>
      <c r="AF27" s="132">
        <v>150001.54</v>
      </c>
      <c r="AG27" s="132">
        <v>9574.4599999999991</v>
      </c>
      <c r="AH27" s="132">
        <v>300000.53000000003</v>
      </c>
      <c r="AI27" s="132">
        <v>19145.47</v>
      </c>
      <c r="AJ27" s="132">
        <v>0</v>
      </c>
      <c r="AK27" s="132">
        <v>0</v>
      </c>
      <c r="AL27" s="44"/>
      <c r="AM27" s="42">
        <f t="shared" si="4"/>
        <v>9450900</v>
      </c>
      <c r="AN27" s="95">
        <v>181600</v>
      </c>
      <c r="AO27" s="95">
        <v>1090400</v>
      </c>
      <c r="AP27" s="95">
        <v>213400</v>
      </c>
      <c r="AQ27" s="95">
        <v>6882000</v>
      </c>
      <c r="AR27" s="95">
        <v>1080000</v>
      </c>
      <c r="AS27" s="95">
        <v>0</v>
      </c>
      <c r="AT27" s="95">
        <v>3500</v>
      </c>
      <c r="AU27" s="4">
        <v>0</v>
      </c>
      <c r="AV27" s="4">
        <v>0</v>
      </c>
      <c r="AW27" s="4">
        <v>0</v>
      </c>
      <c r="AX27" s="45">
        <f t="shared" si="5"/>
        <v>0</v>
      </c>
      <c r="AY27" s="40"/>
      <c r="AZ27" s="40"/>
      <c r="BA27" s="40"/>
      <c r="BB27" s="40"/>
      <c r="BC27" s="40"/>
      <c r="BD27" s="40"/>
      <c r="BE27" s="40"/>
      <c r="BF27" s="40"/>
      <c r="BG27" s="45"/>
      <c r="BH27" s="40"/>
      <c r="BI27" s="42">
        <f t="shared" si="6"/>
        <v>436500</v>
      </c>
      <c r="BJ27" s="95">
        <v>436500</v>
      </c>
      <c r="BK27" s="46">
        <f t="shared" si="9"/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12">
        <f t="shared" si="7"/>
        <v>0</v>
      </c>
      <c r="BY27" s="4"/>
      <c r="BZ27" s="4"/>
      <c r="CA27" s="42">
        <f t="shared" si="10"/>
        <v>0</v>
      </c>
      <c r="CB27" s="6">
        <v>0</v>
      </c>
      <c r="CC27" s="6"/>
      <c r="CD27" s="47">
        <f t="shared" si="8"/>
        <v>167898537</v>
      </c>
      <c r="CE27" s="48">
        <f t="shared" si="0"/>
        <v>161247700</v>
      </c>
      <c r="CF27" s="95">
        <v>33025359</v>
      </c>
      <c r="CG27" s="95"/>
      <c r="CH27" s="95">
        <v>5972523</v>
      </c>
      <c r="CI27" s="95">
        <v>0</v>
      </c>
      <c r="CJ27" s="95">
        <v>1889000</v>
      </c>
      <c r="CK27" s="95">
        <v>93818</v>
      </c>
      <c r="CL27" s="95">
        <v>1014100</v>
      </c>
      <c r="CM27" s="95">
        <v>0</v>
      </c>
      <c r="CN27" s="95">
        <v>87700</v>
      </c>
      <c r="CO27" s="95">
        <v>80573519</v>
      </c>
      <c r="CP27" s="95"/>
      <c r="CQ27" s="95">
        <v>31538881</v>
      </c>
      <c r="CR27" s="95">
        <v>0</v>
      </c>
      <c r="CS27" s="95">
        <v>549200</v>
      </c>
      <c r="CT27" s="95">
        <v>22800</v>
      </c>
      <c r="CU27" s="95">
        <v>6186700</v>
      </c>
      <c r="CV27" s="95">
        <v>0</v>
      </c>
      <c r="CW27" s="95">
        <v>294100</v>
      </c>
      <c r="CX27" s="95"/>
      <c r="CY27" s="95">
        <v>4294600</v>
      </c>
      <c r="CZ27" s="95">
        <v>0</v>
      </c>
      <c r="DA27" s="95">
        <v>0</v>
      </c>
      <c r="DB27" s="95">
        <v>0</v>
      </c>
      <c r="DC27" s="95">
        <v>1734898.81</v>
      </c>
      <c r="DD27" s="95">
        <v>110738.19</v>
      </c>
      <c r="DE27" s="98"/>
      <c r="DF27" s="98"/>
      <c r="DG27" s="95">
        <v>0</v>
      </c>
      <c r="DH27" s="95">
        <v>0</v>
      </c>
      <c r="DI27" s="95">
        <v>0</v>
      </c>
      <c r="DJ27" s="95"/>
      <c r="DK27" s="95">
        <v>95500</v>
      </c>
      <c r="DL27" s="95">
        <v>415100</v>
      </c>
      <c r="DM27" s="125">
        <v>0</v>
      </c>
      <c r="DN27" s="91">
        <v>0</v>
      </c>
      <c r="DO27" s="91">
        <v>0</v>
      </c>
      <c r="DP27" s="91">
        <v>0</v>
      </c>
      <c r="DQ27" s="91">
        <v>0</v>
      </c>
      <c r="DR27" s="91">
        <v>0</v>
      </c>
      <c r="DS27" s="91">
        <v>0</v>
      </c>
      <c r="DT27" s="34">
        <f t="shared" si="11"/>
        <v>4817836.9999999991</v>
      </c>
      <c r="DU27" s="4">
        <v>0</v>
      </c>
      <c r="DV27" s="4">
        <v>0</v>
      </c>
      <c r="DW27" s="4">
        <v>0</v>
      </c>
      <c r="DX27" s="91">
        <v>0</v>
      </c>
      <c r="DY27" s="91">
        <v>0</v>
      </c>
      <c r="DZ27" s="91">
        <v>0</v>
      </c>
      <c r="EA27" s="91">
        <v>0</v>
      </c>
      <c r="EB27" s="91">
        <v>0</v>
      </c>
      <c r="EC27" s="6">
        <v>0</v>
      </c>
      <c r="ED27" s="6">
        <v>0</v>
      </c>
      <c r="EE27" s="6">
        <v>0</v>
      </c>
      <c r="EF27" s="91">
        <v>0</v>
      </c>
      <c r="EG27" s="132">
        <v>0</v>
      </c>
      <c r="EH27" s="43">
        <v>0</v>
      </c>
      <c r="EI27" s="43">
        <v>0</v>
      </c>
      <c r="EJ27" s="40">
        <v>0</v>
      </c>
      <c r="EK27" s="40">
        <v>0</v>
      </c>
      <c r="EL27" s="40">
        <v>2239000</v>
      </c>
      <c r="EM27" s="91">
        <v>2424106.7799999998</v>
      </c>
      <c r="EN27" s="91">
        <v>154730.22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0</v>
      </c>
      <c r="EU27" s="40">
        <v>0</v>
      </c>
      <c r="EV27" s="40"/>
      <c r="EW27" s="43">
        <v>0</v>
      </c>
      <c r="EX27" s="43">
        <v>0</v>
      </c>
      <c r="EY27" s="40">
        <v>0</v>
      </c>
      <c r="EZ27" s="43">
        <v>0</v>
      </c>
      <c r="FA27" s="43">
        <v>0</v>
      </c>
      <c r="FB27" s="43">
        <v>0</v>
      </c>
      <c r="FC27" s="43">
        <v>0</v>
      </c>
      <c r="FD27" s="43">
        <v>0</v>
      </c>
      <c r="FE27" s="43">
        <v>0</v>
      </c>
      <c r="FF27" s="132">
        <v>0</v>
      </c>
      <c r="FG27" s="40">
        <v>0</v>
      </c>
      <c r="FH27" s="40">
        <v>0</v>
      </c>
      <c r="FI27" s="40">
        <v>0</v>
      </c>
      <c r="FJ27" s="40">
        <v>0</v>
      </c>
      <c r="FK27" s="42">
        <v>19600</v>
      </c>
      <c r="FL27" s="6">
        <v>700</v>
      </c>
      <c r="FM27" s="6">
        <v>0</v>
      </c>
      <c r="FN27" s="6">
        <v>18900</v>
      </c>
      <c r="FO27" s="42">
        <f t="shared" si="12"/>
        <v>0</v>
      </c>
      <c r="FP27" s="43">
        <v>0</v>
      </c>
      <c r="FQ27" s="43">
        <v>0</v>
      </c>
      <c r="FR27" s="4"/>
      <c r="FS27" s="4"/>
      <c r="FT27" s="4"/>
      <c r="FU27" s="4"/>
      <c r="FV27" s="4"/>
      <c r="FW27" s="4"/>
      <c r="FX27" s="49">
        <f t="shared" si="1"/>
        <v>314942211</v>
      </c>
    </row>
    <row r="28" spans="1:180" ht="73.5" customHeight="1">
      <c r="A28" s="88">
        <v>21</v>
      </c>
      <c r="B28" s="41" t="s">
        <v>192</v>
      </c>
      <c r="C28" s="83" t="s">
        <v>193</v>
      </c>
      <c r="D28" s="42">
        <f t="shared" si="2"/>
        <v>94056732</v>
      </c>
      <c r="E28" s="95">
        <v>1640500</v>
      </c>
      <c r="F28" s="95">
        <v>259000</v>
      </c>
      <c r="G28" s="95">
        <v>1692000</v>
      </c>
      <c r="H28" s="95">
        <v>0</v>
      </c>
      <c r="I28" s="95">
        <v>64611000</v>
      </c>
      <c r="J28" s="95">
        <v>0</v>
      </c>
      <c r="K28" s="95">
        <v>0</v>
      </c>
      <c r="L28" s="95">
        <v>2595000</v>
      </c>
      <c r="M28" s="95">
        <v>1538400</v>
      </c>
      <c r="N28" s="95">
        <v>14508900</v>
      </c>
      <c r="O28" s="95">
        <v>227500</v>
      </c>
      <c r="P28" s="95">
        <v>6984432</v>
      </c>
      <c r="Q28" s="105">
        <f t="shared" si="3"/>
        <v>5987192.0000000009</v>
      </c>
      <c r="R28" s="132">
        <v>0</v>
      </c>
      <c r="S28" s="132">
        <v>0</v>
      </c>
      <c r="T28" s="132">
        <v>16152.97</v>
      </c>
      <c r="U28" s="132">
        <v>1031.03</v>
      </c>
      <c r="V28" s="132">
        <v>64341.13</v>
      </c>
      <c r="W28" s="132">
        <v>4106.87</v>
      </c>
      <c r="X28" s="132">
        <v>0</v>
      </c>
      <c r="Y28" s="132">
        <v>0</v>
      </c>
      <c r="Z28" s="132">
        <v>0</v>
      </c>
      <c r="AA28" s="132">
        <v>0</v>
      </c>
      <c r="AB28" s="132">
        <v>2200628.34</v>
      </c>
      <c r="AC28" s="132">
        <v>140465.66</v>
      </c>
      <c r="AD28" s="132">
        <v>0</v>
      </c>
      <c r="AE28" s="132">
        <v>0</v>
      </c>
      <c r="AF28" s="132">
        <v>49999.57</v>
      </c>
      <c r="AG28" s="132">
        <v>3191.43</v>
      </c>
      <c r="AH28" s="132">
        <v>199998.47</v>
      </c>
      <c r="AI28" s="132">
        <v>12763.53</v>
      </c>
      <c r="AJ28" s="132">
        <v>3096842.22</v>
      </c>
      <c r="AK28" s="132">
        <v>197670.78</v>
      </c>
      <c r="AL28" s="44"/>
      <c r="AM28" s="42">
        <f t="shared" si="4"/>
        <v>17694700</v>
      </c>
      <c r="AN28" s="95">
        <v>192200</v>
      </c>
      <c r="AO28" s="95">
        <v>1908200</v>
      </c>
      <c r="AP28" s="95">
        <v>226700</v>
      </c>
      <c r="AQ28" s="95">
        <v>15367600</v>
      </c>
      <c r="AR28" s="95">
        <v>0</v>
      </c>
      <c r="AS28" s="95">
        <v>0</v>
      </c>
      <c r="AT28" s="95">
        <v>0</v>
      </c>
      <c r="AU28" s="4">
        <v>0</v>
      </c>
      <c r="AV28" s="4">
        <v>0</v>
      </c>
      <c r="AW28" s="4">
        <v>0</v>
      </c>
      <c r="AX28" s="45">
        <f t="shared" si="5"/>
        <v>0</v>
      </c>
      <c r="AY28" s="40"/>
      <c r="AZ28" s="40"/>
      <c r="BA28" s="40"/>
      <c r="BB28" s="40"/>
      <c r="BC28" s="40"/>
      <c r="BD28" s="40"/>
      <c r="BE28" s="40"/>
      <c r="BF28" s="40"/>
      <c r="BG28" s="45"/>
      <c r="BH28" s="40"/>
      <c r="BI28" s="42">
        <f t="shared" si="6"/>
        <v>484100</v>
      </c>
      <c r="BJ28" s="95">
        <v>484100</v>
      </c>
      <c r="BK28" s="46">
        <f t="shared" si="9"/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12">
        <f t="shared" si="7"/>
        <v>0</v>
      </c>
      <c r="BY28" s="4"/>
      <c r="BZ28" s="4"/>
      <c r="CA28" s="42">
        <f t="shared" si="10"/>
        <v>0</v>
      </c>
      <c r="CB28" s="6">
        <v>0</v>
      </c>
      <c r="CC28" s="6"/>
      <c r="CD28" s="47">
        <f t="shared" si="8"/>
        <v>155291237</v>
      </c>
      <c r="CE28" s="48">
        <f t="shared" si="0"/>
        <v>145598700</v>
      </c>
      <c r="CF28" s="95">
        <v>16919135</v>
      </c>
      <c r="CG28" s="95"/>
      <c r="CH28" s="95">
        <v>12550718</v>
      </c>
      <c r="CI28" s="95">
        <v>33943</v>
      </c>
      <c r="CJ28" s="95">
        <v>2964200</v>
      </c>
      <c r="CK28" s="95">
        <v>1411204</v>
      </c>
      <c r="CL28" s="95">
        <v>2160100</v>
      </c>
      <c r="CM28" s="95">
        <v>0</v>
      </c>
      <c r="CN28" s="95">
        <v>168600</v>
      </c>
      <c r="CO28" s="95">
        <v>64744681</v>
      </c>
      <c r="CP28" s="95"/>
      <c r="CQ28" s="95">
        <v>37677364</v>
      </c>
      <c r="CR28" s="95">
        <v>31172</v>
      </c>
      <c r="CS28" s="95">
        <v>180500</v>
      </c>
      <c r="CT28" s="95">
        <v>92483</v>
      </c>
      <c r="CU28" s="95">
        <v>6317700</v>
      </c>
      <c r="CV28" s="95">
        <v>0</v>
      </c>
      <c r="CW28" s="95">
        <v>346900</v>
      </c>
      <c r="CX28" s="95"/>
      <c r="CY28" s="95">
        <v>3980700</v>
      </c>
      <c r="CZ28" s="95">
        <v>0</v>
      </c>
      <c r="DA28" s="95">
        <v>0</v>
      </c>
      <c r="DB28" s="95">
        <v>0</v>
      </c>
      <c r="DC28" s="95">
        <v>1734898.81</v>
      </c>
      <c r="DD28" s="95">
        <v>110738.19</v>
      </c>
      <c r="DE28" s="98"/>
      <c r="DF28" s="98"/>
      <c r="DG28" s="95">
        <v>0</v>
      </c>
      <c r="DH28" s="95">
        <v>0</v>
      </c>
      <c r="DI28" s="95">
        <v>3183100</v>
      </c>
      <c r="DJ28" s="95"/>
      <c r="DK28" s="95">
        <v>95500</v>
      </c>
      <c r="DL28" s="95">
        <v>587600</v>
      </c>
      <c r="DM28" s="125">
        <v>0</v>
      </c>
      <c r="DN28" s="91">
        <v>0</v>
      </c>
      <c r="DO28" s="91">
        <v>0</v>
      </c>
      <c r="DP28" s="91">
        <v>0</v>
      </c>
      <c r="DQ28" s="91">
        <v>0</v>
      </c>
      <c r="DR28" s="91">
        <v>0</v>
      </c>
      <c r="DS28" s="91">
        <v>0</v>
      </c>
      <c r="DT28" s="34">
        <f t="shared" si="11"/>
        <v>11781755</v>
      </c>
      <c r="DU28" s="4">
        <v>0</v>
      </c>
      <c r="DV28" s="4">
        <v>0</v>
      </c>
      <c r="DW28" s="4">
        <v>0</v>
      </c>
      <c r="DX28" s="91">
        <v>5023500</v>
      </c>
      <c r="DY28" s="91">
        <v>0</v>
      </c>
      <c r="DZ28" s="91">
        <v>0</v>
      </c>
      <c r="EA28" s="91">
        <v>0</v>
      </c>
      <c r="EB28" s="91">
        <v>0</v>
      </c>
      <c r="EC28" s="6">
        <v>0</v>
      </c>
      <c r="ED28" s="6">
        <v>0</v>
      </c>
      <c r="EE28" s="6">
        <v>0</v>
      </c>
      <c r="EF28" s="91">
        <v>900</v>
      </c>
      <c r="EG28" s="132">
        <v>0</v>
      </c>
      <c r="EH28" s="43">
        <v>0</v>
      </c>
      <c r="EI28" s="43">
        <v>0</v>
      </c>
      <c r="EJ28" s="40">
        <v>0</v>
      </c>
      <c r="EK28" s="40">
        <v>0</v>
      </c>
      <c r="EL28" s="40">
        <v>2164000</v>
      </c>
      <c r="EM28" s="91">
        <v>4317753.7</v>
      </c>
      <c r="EN28" s="91">
        <v>275601.3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40"/>
      <c r="EW28" s="43">
        <v>0</v>
      </c>
      <c r="EX28" s="43">
        <v>0</v>
      </c>
      <c r="EY28" s="40">
        <v>0</v>
      </c>
      <c r="EZ28" s="43">
        <v>0</v>
      </c>
      <c r="FA28" s="43">
        <v>0</v>
      </c>
      <c r="FB28" s="43">
        <v>0</v>
      </c>
      <c r="FC28" s="43">
        <v>0</v>
      </c>
      <c r="FD28" s="43">
        <v>0</v>
      </c>
      <c r="FE28" s="43">
        <v>0</v>
      </c>
      <c r="FF28" s="132">
        <v>0</v>
      </c>
      <c r="FG28" s="40">
        <v>0</v>
      </c>
      <c r="FH28" s="40">
        <v>0</v>
      </c>
      <c r="FI28" s="40">
        <v>0</v>
      </c>
      <c r="FJ28" s="40">
        <v>0</v>
      </c>
      <c r="FK28" s="42">
        <v>36100</v>
      </c>
      <c r="FL28" s="6">
        <v>1000</v>
      </c>
      <c r="FM28" s="6">
        <v>0</v>
      </c>
      <c r="FN28" s="6">
        <v>35100</v>
      </c>
      <c r="FO28" s="42">
        <f t="shared" si="12"/>
        <v>193600</v>
      </c>
      <c r="FP28" s="43">
        <v>108000</v>
      </c>
      <c r="FQ28" s="43">
        <v>85600</v>
      </c>
      <c r="FR28" s="4"/>
      <c r="FS28" s="4"/>
      <c r="FT28" s="4"/>
      <c r="FU28" s="4"/>
      <c r="FV28" s="4"/>
      <c r="FW28" s="4"/>
      <c r="FX28" s="49">
        <f t="shared" si="1"/>
        <v>285525416</v>
      </c>
    </row>
    <row r="29" spans="1:180" ht="58.5" customHeight="1">
      <c r="A29" s="88">
        <v>22</v>
      </c>
      <c r="B29" s="41" t="s">
        <v>194</v>
      </c>
      <c r="C29" s="83" t="s">
        <v>195</v>
      </c>
      <c r="D29" s="42">
        <f t="shared" si="2"/>
        <v>146302200</v>
      </c>
      <c r="E29" s="95">
        <v>1193700</v>
      </c>
      <c r="F29" s="95">
        <v>0</v>
      </c>
      <c r="G29" s="95">
        <v>1484000</v>
      </c>
      <c r="H29" s="95">
        <v>0</v>
      </c>
      <c r="I29" s="95">
        <v>82347000</v>
      </c>
      <c r="J29" s="95">
        <v>0</v>
      </c>
      <c r="K29" s="95">
        <v>0</v>
      </c>
      <c r="L29" s="95">
        <v>3011000</v>
      </c>
      <c r="M29" s="95">
        <v>35850300</v>
      </c>
      <c r="N29" s="95">
        <v>14188700</v>
      </c>
      <c r="O29" s="95">
        <v>227500</v>
      </c>
      <c r="P29" s="95">
        <v>8000000</v>
      </c>
      <c r="Q29" s="105">
        <f t="shared" si="3"/>
        <v>7851115</v>
      </c>
      <c r="R29" s="132">
        <v>0</v>
      </c>
      <c r="S29" s="132">
        <v>0</v>
      </c>
      <c r="T29" s="132">
        <v>9428.2000000000007</v>
      </c>
      <c r="U29" s="132">
        <v>601.79999999999995</v>
      </c>
      <c r="V29" s="132">
        <v>60536.01</v>
      </c>
      <c r="W29" s="132">
        <v>3863.99</v>
      </c>
      <c r="X29" s="132">
        <v>0</v>
      </c>
      <c r="Y29" s="132">
        <v>0</v>
      </c>
      <c r="Z29" s="132">
        <v>0</v>
      </c>
      <c r="AA29" s="132">
        <v>0</v>
      </c>
      <c r="AB29" s="132">
        <v>2145810.36</v>
      </c>
      <c r="AC29" s="132">
        <v>136966.64000000001</v>
      </c>
      <c r="AD29" s="132">
        <v>0</v>
      </c>
      <c r="AE29" s="132">
        <v>0</v>
      </c>
      <c r="AF29" s="132">
        <v>0</v>
      </c>
      <c r="AG29" s="132">
        <v>0</v>
      </c>
      <c r="AH29" s="132">
        <v>100000.18</v>
      </c>
      <c r="AI29" s="132">
        <v>6381.82</v>
      </c>
      <c r="AJ29" s="132">
        <v>5064274.45</v>
      </c>
      <c r="AK29" s="132">
        <v>323251.55</v>
      </c>
      <c r="AL29" s="44"/>
      <c r="AM29" s="42">
        <f t="shared" si="4"/>
        <v>13799900</v>
      </c>
      <c r="AN29" s="95">
        <v>373900</v>
      </c>
      <c r="AO29" s="95">
        <v>1635600</v>
      </c>
      <c r="AP29" s="95">
        <v>248700</v>
      </c>
      <c r="AQ29" s="95">
        <v>11541700</v>
      </c>
      <c r="AR29" s="95">
        <v>0</v>
      </c>
      <c r="AS29" s="95">
        <v>0</v>
      </c>
      <c r="AT29" s="95">
        <v>0</v>
      </c>
      <c r="AU29" s="4">
        <v>0</v>
      </c>
      <c r="AV29" s="4">
        <v>0</v>
      </c>
      <c r="AW29" s="4">
        <v>0</v>
      </c>
      <c r="AX29" s="45">
        <f t="shared" si="5"/>
        <v>0</v>
      </c>
      <c r="AY29" s="40"/>
      <c r="AZ29" s="40"/>
      <c r="BA29" s="40"/>
      <c r="BB29" s="40"/>
      <c r="BC29" s="40"/>
      <c r="BD29" s="40"/>
      <c r="BE29" s="40"/>
      <c r="BF29" s="40"/>
      <c r="BG29" s="45"/>
      <c r="BH29" s="40"/>
      <c r="BI29" s="42">
        <f t="shared" si="6"/>
        <v>466400</v>
      </c>
      <c r="BJ29" s="95">
        <v>466400</v>
      </c>
      <c r="BK29" s="46">
        <f t="shared" si="9"/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12">
        <f t="shared" si="7"/>
        <v>0</v>
      </c>
      <c r="BY29" s="4"/>
      <c r="BZ29" s="4"/>
      <c r="CA29" s="42">
        <f t="shared" si="10"/>
        <v>0</v>
      </c>
      <c r="CB29" s="6">
        <v>0</v>
      </c>
      <c r="CC29" s="6"/>
      <c r="CD29" s="47">
        <f t="shared" si="8"/>
        <v>231424637</v>
      </c>
      <c r="CE29" s="48">
        <f t="shared" si="0"/>
        <v>222941100</v>
      </c>
      <c r="CF29" s="95">
        <v>22229121</v>
      </c>
      <c r="CG29" s="95"/>
      <c r="CH29" s="95">
        <v>9488902</v>
      </c>
      <c r="CI29" s="95">
        <v>0</v>
      </c>
      <c r="CJ29" s="95">
        <v>2036600</v>
      </c>
      <c r="CK29" s="95">
        <v>964677</v>
      </c>
      <c r="CL29" s="95">
        <v>1603800</v>
      </c>
      <c r="CM29" s="95">
        <v>0</v>
      </c>
      <c r="CN29" s="95">
        <v>122200</v>
      </c>
      <c r="CO29" s="95">
        <v>126630202</v>
      </c>
      <c r="CP29" s="95"/>
      <c r="CQ29" s="95">
        <v>53558024</v>
      </c>
      <c r="CR29" s="95">
        <v>0</v>
      </c>
      <c r="CS29" s="95">
        <v>408900</v>
      </c>
      <c r="CT29" s="95">
        <v>230274</v>
      </c>
      <c r="CU29" s="95">
        <v>5235500</v>
      </c>
      <c r="CV29" s="95">
        <v>0</v>
      </c>
      <c r="CW29" s="95">
        <v>432900</v>
      </c>
      <c r="CX29" s="95"/>
      <c r="CY29" s="95">
        <v>4569800</v>
      </c>
      <c r="CZ29" s="95">
        <v>0</v>
      </c>
      <c r="DA29" s="95">
        <v>0</v>
      </c>
      <c r="DB29" s="95">
        <v>0</v>
      </c>
      <c r="DC29" s="95">
        <v>1734898.81</v>
      </c>
      <c r="DD29" s="95">
        <v>110738.19</v>
      </c>
      <c r="DE29" s="98"/>
      <c r="DF29" s="98"/>
      <c r="DG29" s="95">
        <v>0</v>
      </c>
      <c r="DH29" s="95">
        <v>0</v>
      </c>
      <c r="DI29" s="95">
        <v>1205300</v>
      </c>
      <c r="DJ29" s="95"/>
      <c r="DK29" s="95">
        <v>95500</v>
      </c>
      <c r="DL29" s="95">
        <v>767300</v>
      </c>
      <c r="DM29" s="125">
        <v>0</v>
      </c>
      <c r="DN29" s="91">
        <v>0</v>
      </c>
      <c r="DO29" s="91">
        <v>0</v>
      </c>
      <c r="DP29" s="91">
        <v>0</v>
      </c>
      <c r="DQ29" s="91">
        <v>0</v>
      </c>
      <c r="DR29" s="91">
        <v>0</v>
      </c>
      <c r="DS29" s="91">
        <v>0</v>
      </c>
      <c r="DT29" s="34">
        <f t="shared" si="11"/>
        <v>11764266</v>
      </c>
      <c r="DU29" s="4">
        <v>0</v>
      </c>
      <c r="DV29" s="4">
        <v>0</v>
      </c>
      <c r="DW29" s="4">
        <v>0</v>
      </c>
      <c r="DX29" s="91">
        <v>0</v>
      </c>
      <c r="DY29" s="91">
        <v>0</v>
      </c>
      <c r="DZ29" s="91">
        <v>0</v>
      </c>
      <c r="EA29" s="91">
        <v>0</v>
      </c>
      <c r="EB29" s="91">
        <v>0</v>
      </c>
      <c r="EC29" s="6">
        <v>0</v>
      </c>
      <c r="ED29" s="6">
        <v>0</v>
      </c>
      <c r="EE29" s="6">
        <v>0</v>
      </c>
      <c r="EF29" s="91">
        <v>0</v>
      </c>
      <c r="EG29" s="132">
        <v>300</v>
      </c>
      <c r="EH29" s="43">
        <v>0</v>
      </c>
      <c r="EI29" s="43">
        <v>0</v>
      </c>
      <c r="EJ29" s="40">
        <v>0</v>
      </c>
      <c r="EK29" s="40">
        <v>0</v>
      </c>
      <c r="EL29" s="40">
        <v>5513000</v>
      </c>
      <c r="EM29" s="91">
        <v>5537883.0999999996</v>
      </c>
      <c r="EN29" s="91">
        <v>353481.9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40"/>
      <c r="EW29" s="43">
        <v>0</v>
      </c>
      <c r="EX29" s="43">
        <v>0</v>
      </c>
      <c r="EY29" s="40">
        <v>0</v>
      </c>
      <c r="EZ29" s="43">
        <v>0</v>
      </c>
      <c r="FA29" s="43">
        <v>0</v>
      </c>
      <c r="FB29" s="43">
        <v>0</v>
      </c>
      <c r="FC29" s="43">
        <v>0</v>
      </c>
      <c r="FD29" s="43">
        <v>0</v>
      </c>
      <c r="FE29" s="43">
        <v>0</v>
      </c>
      <c r="FF29" s="132">
        <v>359601</v>
      </c>
      <c r="FG29" s="40">
        <v>0</v>
      </c>
      <c r="FH29" s="40">
        <v>0</v>
      </c>
      <c r="FI29" s="40">
        <v>0</v>
      </c>
      <c r="FJ29" s="40">
        <v>0</v>
      </c>
      <c r="FK29" s="42">
        <v>46100</v>
      </c>
      <c r="FL29" s="6">
        <v>9300</v>
      </c>
      <c r="FM29" s="6">
        <v>0</v>
      </c>
      <c r="FN29" s="6">
        <v>36800</v>
      </c>
      <c r="FO29" s="42">
        <f t="shared" si="12"/>
        <v>214700</v>
      </c>
      <c r="FP29" s="43">
        <v>129100</v>
      </c>
      <c r="FQ29" s="43">
        <v>85600</v>
      </c>
      <c r="FR29" s="4"/>
      <c r="FS29" s="4"/>
      <c r="FT29" s="4"/>
      <c r="FU29" s="4"/>
      <c r="FV29" s="4"/>
      <c r="FW29" s="4"/>
      <c r="FX29" s="49">
        <f t="shared" si="1"/>
        <v>411869318</v>
      </c>
    </row>
    <row r="30" spans="1:180" ht="62.25" customHeight="1">
      <c r="A30" s="88">
        <v>23</v>
      </c>
      <c r="B30" s="41" t="s">
        <v>196</v>
      </c>
      <c r="C30" s="83" t="s">
        <v>197</v>
      </c>
      <c r="D30" s="42">
        <f t="shared" si="2"/>
        <v>158660900</v>
      </c>
      <c r="E30" s="95">
        <v>1314600</v>
      </c>
      <c r="F30" s="95">
        <v>94000</v>
      </c>
      <c r="G30" s="95">
        <v>1869000</v>
      </c>
      <c r="H30" s="95">
        <v>0</v>
      </c>
      <c r="I30" s="95">
        <v>107256000</v>
      </c>
      <c r="J30" s="95">
        <v>0</v>
      </c>
      <c r="K30" s="95">
        <v>0</v>
      </c>
      <c r="L30" s="95">
        <v>3234000</v>
      </c>
      <c r="M30" s="95">
        <v>8758700</v>
      </c>
      <c r="N30" s="95">
        <v>27889600</v>
      </c>
      <c r="O30" s="95">
        <v>245000</v>
      </c>
      <c r="P30" s="95">
        <v>8000000</v>
      </c>
      <c r="Q30" s="105">
        <f t="shared" si="3"/>
        <v>2025227</v>
      </c>
      <c r="R30" s="132">
        <v>0</v>
      </c>
      <c r="S30" s="132">
        <v>0</v>
      </c>
      <c r="T30" s="132">
        <v>16152.97</v>
      </c>
      <c r="U30" s="132">
        <v>1031.03</v>
      </c>
      <c r="V30" s="132">
        <v>87984.01</v>
      </c>
      <c r="W30" s="132">
        <v>5615.99</v>
      </c>
      <c r="X30" s="132">
        <v>0</v>
      </c>
      <c r="Y30" s="132">
        <v>0</v>
      </c>
      <c r="Z30" s="132">
        <v>0</v>
      </c>
      <c r="AA30" s="132">
        <v>0</v>
      </c>
      <c r="AB30" s="132">
        <v>1699576.39</v>
      </c>
      <c r="AC30" s="132">
        <v>108483.61</v>
      </c>
      <c r="AD30" s="132">
        <v>0</v>
      </c>
      <c r="AE30" s="132">
        <v>0</v>
      </c>
      <c r="AF30" s="132">
        <v>0</v>
      </c>
      <c r="AG30" s="132">
        <v>0</v>
      </c>
      <c r="AH30" s="132">
        <v>100001.12</v>
      </c>
      <c r="AI30" s="132">
        <v>6381.88</v>
      </c>
      <c r="AJ30" s="132">
        <v>0</v>
      </c>
      <c r="AK30" s="132">
        <v>0</v>
      </c>
      <c r="AL30" s="44"/>
      <c r="AM30" s="42">
        <f t="shared" si="4"/>
        <v>15391300</v>
      </c>
      <c r="AN30" s="95">
        <v>384300</v>
      </c>
      <c r="AO30" s="95">
        <v>2180800</v>
      </c>
      <c r="AP30" s="95">
        <v>77300</v>
      </c>
      <c r="AQ30" s="95">
        <v>12748900</v>
      </c>
      <c r="AR30" s="95">
        <v>0</v>
      </c>
      <c r="AS30" s="95">
        <v>0</v>
      </c>
      <c r="AT30" s="95">
        <v>0</v>
      </c>
      <c r="AU30" s="4">
        <v>0</v>
      </c>
      <c r="AV30" s="4">
        <v>0</v>
      </c>
      <c r="AW30" s="4">
        <v>0</v>
      </c>
      <c r="AX30" s="45">
        <f t="shared" si="5"/>
        <v>0</v>
      </c>
      <c r="AY30" s="40"/>
      <c r="AZ30" s="40"/>
      <c r="BA30" s="40"/>
      <c r="BB30" s="40"/>
      <c r="BC30" s="40"/>
      <c r="BD30" s="40"/>
      <c r="BE30" s="40"/>
      <c r="BF30" s="40"/>
      <c r="BG30" s="45"/>
      <c r="BH30" s="40"/>
      <c r="BI30" s="42">
        <f t="shared" si="6"/>
        <v>505700</v>
      </c>
      <c r="BJ30" s="95">
        <v>505700</v>
      </c>
      <c r="BK30" s="46">
        <f t="shared" si="9"/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12">
        <f t="shared" si="7"/>
        <v>0</v>
      </c>
      <c r="BY30" s="4"/>
      <c r="BZ30" s="4"/>
      <c r="CA30" s="42">
        <f t="shared" si="10"/>
        <v>0</v>
      </c>
      <c r="CB30" s="6">
        <v>0</v>
      </c>
      <c r="CC30" s="6"/>
      <c r="CD30" s="47">
        <f t="shared" si="8"/>
        <v>228605352</v>
      </c>
      <c r="CE30" s="48">
        <f t="shared" si="0"/>
        <v>219727500</v>
      </c>
      <c r="CF30" s="95">
        <v>18387666</v>
      </c>
      <c r="CG30" s="95"/>
      <c r="CH30" s="95">
        <v>16817671</v>
      </c>
      <c r="CI30" s="95">
        <v>92261</v>
      </c>
      <c r="CJ30" s="95">
        <v>4412400</v>
      </c>
      <c r="CK30" s="95">
        <v>1723202</v>
      </c>
      <c r="CL30" s="95">
        <v>2342300</v>
      </c>
      <c r="CM30" s="95">
        <v>0</v>
      </c>
      <c r="CN30" s="95">
        <v>212300</v>
      </c>
      <c r="CO30" s="95">
        <v>112465177</v>
      </c>
      <c r="CP30" s="95"/>
      <c r="CQ30" s="95">
        <v>50456733</v>
      </c>
      <c r="CR30" s="95">
        <v>31924</v>
      </c>
      <c r="CS30" s="95">
        <v>304800</v>
      </c>
      <c r="CT30" s="95">
        <v>138560</v>
      </c>
      <c r="CU30" s="95">
        <v>11855100</v>
      </c>
      <c r="CV30" s="95">
        <v>806</v>
      </c>
      <c r="CW30" s="95">
        <v>486600</v>
      </c>
      <c r="CX30" s="95"/>
      <c r="CY30" s="95">
        <v>4050400</v>
      </c>
      <c r="CZ30" s="95">
        <v>0</v>
      </c>
      <c r="DA30" s="95">
        <v>0</v>
      </c>
      <c r="DB30" s="95">
        <v>1517352</v>
      </c>
      <c r="DC30" s="95">
        <v>0</v>
      </c>
      <c r="DD30" s="95">
        <v>0</v>
      </c>
      <c r="DE30" s="98"/>
      <c r="DF30" s="98"/>
      <c r="DG30" s="95">
        <v>0</v>
      </c>
      <c r="DH30" s="95">
        <v>0</v>
      </c>
      <c r="DI30" s="95">
        <v>1056700</v>
      </c>
      <c r="DJ30" s="95"/>
      <c r="DK30" s="95">
        <v>95500</v>
      </c>
      <c r="DL30" s="95">
        <v>1713200</v>
      </c>
      <c r="DM30" s="125">
        <v>444700</v>
      </c>
      <c r="DN30" s="91">
        <v>0</v>
      </c>
      <c r="DO30" s="91">
        <v>0</v>
      </c>
      <c r="DP30" s="91">
        <v>0</v>
      </c>
      <c r="DQ30" s="91">
        <v>0</v>
      </c>
      <c r="DR30" s="91">
        <v>0</v>
      </c>
      <c r="DS30" s="91">
        <v>0</v>
      </c>
      <c r="DT30" s="34">
        <f t="shared" si="11"/>
        <v>20605517.440000001</v>
      </c>
      <c r="DU30" s="4">
        <v>0</v>
      </c>
      <c r="DV30" s="4">
        <v>0</v>
      </c>
      <c r="DW30" s="4">
        <v>0</v>
      </c>
      <c r="DX30" s="91">
        <v>5371600</v>
      </c>
      <c r="DY30" s="91">
        <v>0</v>
      </c>
      <c r="DZ30" s="91">
        <v>0</v>
      </c>
      <c r="EA30" s="91">
        <v>0</v>
      </c>
      <c r="EB30" s="91">
        <v>0</v>
      </c>
      <c r="EC30" s="6">
        <v>0</v>
      </c>
      <c r="ED30" s="6">
        <v>0</v>
      </c>
      <c r="EE30" s="6">
        <v>0</v>
      </c>
      <c r="EF30" s="91">
        <v>0</v>
      </c>
      <c r="EG30" s="132">
        <v>200</v>
      </c>
      <c r="EH30" s="43">
        <v>0</v>
      </c>
      <c r="EI30" s="43">
        <v>0</v>
      </c>
      <c r="EJ30" s="40">
        <v>0</v>
      </c>
      <c r="EK30" s="40">
        <v>0</v>
      </c>
      <c r="EL30" s="40">
        <v>8583000</v>
      </c>
      <c r="EM30" s="91">
        <v>5907446.9199999999</v>
      </c>
      <c r="EN30" s="91">
        <v>377071.08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0</v>
      </c>
      <c r="EU30" s="40">
        <v>0</v>
      </c>
      <c r="EV30" s="40"/>
      <c r="EW30" s="43">
        <v>0</v>
      </c>
      <c r="EX30" s="43">
        <v>0</v>
      </c>
      <c r="EY30" s="40">
        <v>0</v>
      </c>
      <c r="EZ30" s="43">
        <v>0</v>
      </c>
      <c r="FA30" s="43">
        <v>0</v>
      </c>
      <c r="FB30" s="43">
        <v>0</v>
      </c>
      <c r="FC30" s="43">
        <v>0</v>
      </c>
      <c r="FD30" s="43">
        <v>0</v>
      </c>
      <c r="FE30" s="43">
        <v>0</v>
      </c>
      <c r="FF30" s="132">
        <v>366199.44</v>
      </c>
      <c r="FG30" s="40">
        <v>0</v>
      </c>
      <c r="FH30" s="40">
        <v>0</v>
      </c>
      <c r="FI30" s="40">
        <v>0</v>
      </c>
      <c r="FJ30" s="40">
        <v>0</v>
      </c>
      <c r="FK30" s="42">
        <v>260100</v>
      </c>
      <c r="FL30" s="6">
        <v>2500</v>
      </c>
      <c r="FM30" s="6">
        <v>217500</v>
      </c>
      <c r="FN30" s="6">
        <v>40100</v>
      </c>
      <c r="FO30" s="42">
        <f t="shared" si="12"/>
        <v>173900</v>
      </c>
      <c r="FP30" s="43">
        <v>88300</v>
      </c>
      <c r="FQ30" s="43">
        <v>85600</v>
      </c>
      <c r="FR30" s="4"/>
      <c r="FS30" s="4"/>
      <c r="FT30" s="4"/>
      <c r="FU30" s="4"/>
      <c r="FV30" s="4"/>
      <c r="FW30" s="4"/>
      <c r="FX30" s="49">
        <f t="shared" si="1"/>
        <v>426227996.44</v>
      </c>
    </row>
    <row r="31" spans="1:180" ht="73.5" customHeight="1">
      <c r="A31" s="88">
        <v>24</v>
      </c>
      <c r="B31" s="41" t="s">
        <v>198</v>
      </c>
      <c r="C31" s="83" t="s">
        <v>199</v>
      </c>
      <c r="D31" s="42">
        <f t="shared" si="2"/>
        <v>52473100</v>
      </c>
      <c r="E31" s="95">
        <v>211300</v>
      </c>
      <c r="F31" s="95">
        <v>44100</v>
      </c>
      <c r="G31" s="95">
        <v>62000</v>
      </c>
      <c r="H31" s="95">
        <v>0</v>
      </c>
      <c r="I31" s="95">
        <v>43590000</v>
      </c>
      <c r="J31" s="95">
        <v>0</v>
      </c>
      <c r="K31" s="95">
        <v>0</v>
      </c>
      <c r="L31" s="95">
        <v>171000</v>
      </c>
      <c r="M31" s="95">
        <v>0</v>
      </c>
      <c r="N31" s="95">
        <v>3559700</v>
      </c>
      <c r="O31" s="95">
        <v>35000</v>
      </c>
      <c r="P31" s="95">
        <v>4800000</v>
      </c>
      <c r="Q31" s="105">
        <f t="shared" si="3"/>
        <v>147900.00000000003</v>
      </c>
      <c r="R31" s="132">
        <v>0</v>
      </c>
      <c r="S31" s="132">
        <v>0</v>
      </c>
      <c r="T31" s="132">
        <v>8084</v>
      </c>
      <c r="U31" s="132">
        <v>516</v>
      </c>
      <c r="V31" s="132">
        <v>130942.02</v>
      </c>
      <c r="W31" s="132">
        <v>8357.98</v>
      </c>
      <c r="X31" s="132">
        <v>0</v>
      </c>
      <c r="Y31" s="132">
        <v>0</v>
      </c>
      <c r="Z31" s="132">
        <v>0</v>
      </c>
      <c r="AA31" s="132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44"/>
      <c r="AM31" s="42">
        <f t="shared" si="4"/>
        <v>1267500</v>
      </c>
      <c r="AN31" s="95">
        <v>85700</v>
      </c>
      <c r="AO31" s="95">
        <v>317400</v>
      </c>
      <c r="AP31" s="95">
        <v>83400</v>
      </c>
      <c r="AQ31" s="95">
        <v>781000</v>
      </c>
      <c r="AR31" s="95">
        <v>0</v>
      </c>
      <c r="AS31" s="95">
        <v>0</v>
      </c>
      <c r="AT31" s="95">
        <v>0</v>
      </c>
      <c r="AU31" s="4">
        <v>0</v>
      </c>
      <c r="AV31" s="4">
        <v>0</v>
      </c>
      <c r="AW31" s="4">
        <v>0</v>
      </c>
      <c r="AX31" s="45">
        <f t="shared" si="5"/>
        <v>0</v>
      </c>
      <c r="AY31" s="40"/>
      <c r="AZ31" s="40"/>
      <c r="BA31" s="40"/>
      <c r="BB31" s="40"/>
      <c r="BC31" s="40"/>
      <c r="BD31" s="40"/>
      <c r="BE31" s="40"/>
      <c r="BF31" s="40"/>
      <c r="BG31" s="45"/>
      <c r="BH31" s="40"/>
      <c r="BI31" s="42">
        <f t="shared" si="6"/>
        <v>790000</v>
      </c>
      <c r="BJ31" s="95">
        <v>460200</v>
      </c>
      <c r="BK31" s="46">
        <f t="shared" si="9"/>
        <v>329800</v>
      </c>
      <c r="BL31" s="80">
        <v>0</v>
      </c>
      <c r="BM31" s="80">
        <v>0</v>
      </c>
      <c r="BN31" s="80">
        <v>0</v>
      </c>
      <c r="BO31" s="80">
        <v>33948.94</v>
      </c>
      <c r="BP31" s="80">
        <v>278100</v>
      </c>
      <c r="BQ31" s="80">
        <v>17751.060000000001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12">
        <f t="shared" si="7"/>
        <v>0</v>
      </c>
      <c r="BY31" s="4"/>
      <c r="BZ31" s="4"/>
      <c r="CA31" s="42">
        <f t="shared" si="10"/>
        <v>0</v>
      </c>
      <c r="CB31" s="6">
        <v>0</v>
      </c>
      <c r="CC31" s="6"/>
      <c r="CD31" s="47">
        <f t="shared" si="8"/>
        <v>19825337</v>
      </c>
      <c r="CE31" s="48">
        <f t="shared" si="0"/>
        <v>17357800</v>
      </c>
      <c r="CF31" s="95">
        <v>5807147</v>
      </c>
      <c r="CG31" s="95"/>
      <c r="CH31" s="95">
        <v>1219079</v>
      </c>
      <c r="CI31" s="95">
        <v>9026</v>
      </c>
      <c r="CJ31" s="95">
        <v>464900</v>
      </c>
      <c r="CK31" s="95">
        <v>125448</v>
      </c>
      <c r="CL31" s="95">
        <v>441300</v>
      </c>
      <c r="CM31" s="95">
        <v>0</v>
      </c>
      <c r="CN31" s="95">
        <v>19700</v>
      </c>
      <c r="CO31" s="95">
        <v>5296427</v>
      </c>
      <c r="CP31" s="95"/>
      <c r="CQ31" s="95">
        <v>3473773</v>
      </c>
      <c r="CR31" s="95">
        <v>0</v>
      </c>
      <c r="CS31" s="95">
        <v>0</v>
      </c>
      <c r="CT31" s="95">
        <v>0</v>
      </c>
      <c r="CU31" s="95">
        <v>469900</v>
      </c>
      <c r="CV31" s="95">
        <v>0</v>
      </c>
      <c r="CW31" s="95">
        <v>31100</v>
      </c>
      <c r="CX31" s="95"/>
      <c r="CY31" s="95">
        <v>383700</v>
      </c>
      <c r="CZ31" s="95">
        <v>0</v>
      </c>
      <c r="DA31" s="95">
        <v>0</v>
      </c>
      <c r="DB31" s="95">
        <v>0</v>
      </c>
      <c r="DC31" s="95">
        <v>1734898.81</v>
      </c>
      <c r="DD31" s="95">
        <v>110738.19</v>
      </c>
      <c r="DE31" s="98"/>
      <c r="DF31" s="98"/>
      <c r="DG31" s="95">
        <v>0</v>
      </c>
      <c r="DH31" s="95">
        <v>0</v>
      </c>
      <c r="DI31" s="95">
        <v>0</v>
      </c>
      <c r="DJ31" s="95"/>
      <c r="DK31" s="95">
        <v>31800</v>
      </c>
      <c r="DL31" s="95">
        <v>206400</v>
      </c>
      <c r="DM31" s="125">
        <v>0</v>
      </c>
      <c r="DN31" s="91">
        <v>0</v>
      </c>
      <c r="DO31" s="91">
        <v>0</v>
      </c>
      <c r="DP31" s="91">
        <v>0</v>
      </c>
      <c r="DQ31" s="91">
        <v>0</v>
      </c>
      <c r="DR31" s="91">
        <v>0</v>
      </c>
      <c r="DS31" s="91">
        <v>0</v>
      </c>
      <c r="DT31" s="34">
        <f t="shared" si="11"/>
        <v>1192200</v>
      </c>
      <c r="DU31" s="4">
        <v>72200</v>
      </c>
      <c r="DV31" s="4">
        <v>0</v>
      </c>
      <c r="DW31" s="4">
        <v>0</v>
      </c>
      <c r="DX31" s="91">
        <v>0</v>
      </c>
      <c r="DY31" s="91">
        <v>0</v>
      </c>
      <c r="DZ31" s="91">
        <v>0</v>
      </c>
      <c r="EA31" s="91">
        <v>0</v>
      </c>
      <c r="EB31" s="91">
        <v>0</v>
      </c>
      <c r="EC31" s="6">
        <v>0</v>
      </c>
      <c r="ED31" s="6">
        <v>0</v>
      </c>
      <c r="EE31" s="6">
        <v>0</v>
      </c>
      <c r="EF31" s="91">
        <v>0</v>
      </c>
      <c r="EG31" s="132">
        <v>0</v>
      </c>
      <c r="EH31" s="43">
        <v>0</v>
      </c>
      <c r="EI31" s="43">
        <v>0</v>
      </c>
      <c r="EJ31" s="40">
        <v>0</v>
      </c>
      <c r="EK31" s="40">
        <v>0</v>
      </c>
      <c r="EL31" s="40">
        <v>1120000</v>
      </c>
      <c r="EM31" s="91">
        <v>0</v>
      </c>
      <c r="EN31" s="91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40"/>
      <c r="EW31" s="43">
        <v>0</v>
      </c>
      <c r="EX31" s="43">
        <v>0</v>
      </c>
      <c r="EY31" s="40">
        <v>0</v>
      </c>
      <c r="EZ31" s="43">
        <v>0</v>
      </c>
      <c r="FA31" s="43">
        <v>0</v>
      </c>
      <c r="FB31" s="43">
        <v>0</v>
      </c>
      <c r="FC31" s="43">
        <v>0</v>
      </c>
      <c r="FD31" s="43">
        <v>0</v>
      </c>
      <c r="FE31" s="43">
        <v>0</v>
      </c>
      <c r="FF31" s="132">
        <v>0</v>
      </c>
      <c r="FG31" s="40">
        <v>0</v>
      </c>
      <c r="FH31" s="40">
        <v>0</v>
      </c>
      <c r="FI31" s="40">
        <v>0</v>
      </c>
      <c r="FJ31" s="40">
        <v>0</v>
      </c>
      <c r="FK31" s="42">
        <v>33800</v>
      </c>
      <c r="FL31" s="6">
        <v>300</v>
      </c>
      <c r="FM31" s="6">
        <v>31000</v>
      </c>
      <c r="FN31" s="6">
        <v>2500</v>
      </c>
      <c r="FO31" s="42">
        <f t="shared" si="12"/>
        <v>0</v>
      </c>
      <c r="FP31" s="43">
        <v>0</v>
      </c>
      <c r="FQ31" s="43">
        <v>0</v>
      </c>
      <c r="FR31" s="4"/>
      <c r="FS31" s="4"/>
      <c r="FT31" s="4"/>
      <c r="FU31" s="4"/>
      <c r="FV31" s="4"/>
      <c r="FW31" s="4"/>
      <c r="FX31" s="49">
        <f t="shared" si="1"/>
        <v>75729837</v>
      </c>
    </row>
    <row r="32" spans="1:180" ht="63.75">
      <c r="A32" s="88">
        <v>25</v>
      </c>
      <c r="B32" s="41" t="s">
        <v>200</v>
      </c>
      <c r="C32" s="83" t="s">
        <v>201</v>
      </c>
      <c r="D32" s="42">
        <f t="shared" si="2"/>
        <v>157530800</v>
      </c>
      <c r="E32" s="95">
        <v>936900</v>
      </c>
      <c r="F32" s="95">
        <v>73600</v>
      </c>
      <c r="G32" s="95">
        <v>1600000</v>
      </c>
      <c r="H32" s="95">
        <v>0</v>
      </c>
      <c r="I32" s="95">
        <v>88450000</v>
      </c>
      <c r="J32" s="95">
        <v>0</v>
      </c>
      <c r="K32" s="95">
        <v>0</v>
      </c>
      <c r="L32" s="95">
        <v>1709000</v>
      </c>
      <c r="M32" s="95">
        <v>37443400</v>
      </c>
      <c r="N32" s="95">
        <v>17695400</v>
      </c>
      <c r="O32" s="95">
        <v>122500</v>
      </c>
      <c r="P32" s="95">
        <v>9500000</v>
      </c>
      <c r="Q32" s="105">
        <f t="shared" si="3"/>
        <v>1692439</v>
      </c>
      <c r="R32" s="132">
        <v>0</v>
      </c>
      <c r="S32" s="132">
        <v>0</v>
      </c>
      <c r="T32" s="132">
        <v>9428.2000000000007</v>
      </c>
      <c r="U32" s="132">
        <v>601.79999999999995</v>
      </c>
      <c r="V32" s="132">
        <v>50102.01</v>
      </c>
      <c r="W32" s="132">
        <v>3197.99</v>
      </c>
      <c r="X32" s="132">
        <v>0</v>
      </c>
      <c r="Y32" s="132">
        <v>0</v>
      </c>
      <c r="Z32" s="132">
        <v>0</v>
      </c>
      <c r="AA32" s="132">
        <v>0</v>
      </c>
      <c r="AB32" s="132">
        <v>1431363.37</v>
      </c>
      <c r="AC32" s="132">
        <v>91363.63</v>
      </c>
      <c r="AD32" s="132">
        <v>0</v>
      </c>
      <c r="AE32" s="132">
        <v>0</v>
      </c>
      <c r="AF32" s="132">
        <v>0</v>
      </c>
      <c r="AG32" s="132">
        <v>0</v>
      </c>
      <c r="AH32" s="132">
        <v>100000.18</v>
      </c>
      <c r="AI32" s="132">
        <v>6381.82</v>
      </c>
      <c r="AJ32" s="132">
        <v>0</v>
      </c>
      <c r="AK32" s="132">
        <v>0</v>
      </c>
      <c r="AL32" s="44"/>
      <c r="AM32" s="42">
        <f t="shared" si="4"/>
        <v>6347900</v>
      </c>
      <c r="AN32" s="95">
        <v>211800</v>
      </c>
      <c r="AO32" s="95">
        <v>1269500</v>
      </c>
      <c r="AP32" s="95">
        <v>83700</v>
      </c>
      <c r="AQ32" s="95">
        <v>4782900</v>
      </c>
      <c r="AR32" s="95">
        <v>0</v>
      </c>
      <c r="AS32" s="95">
        <v>0</v>
      </c>
      <c r="AT32" s="95">
        <v>0</v>
      </c>
      <c r="AU32" s="4">
        <v>0</v>
      </c>
      <c r="AV32" s="4">
        <v>0</v>
      </c>
      <c r="AW32" s="4">
        <v>0</v>
      </c>
      <c r="AX32" s="45">
        <f t="shared" si="5"/>
        <v>0</v>
      </c>
      <c r="AY32" s="40"/>
      <c r="AZ32" s="40"/>
      <c r="BA32" s="40"/>
      <c r="BB32" s="40"/>
      <c r="BC32" s="40"/>
      <c r="BD32" s="40"/>
      <c r="BE32" s="40"/>
      <c r="BF32" s="40"/>
      <c r="BG32" s="45"/>
      <c r="BH32" s="40"/>
      <c r="BI32" s="42">
        <f t="shared" si="6"/>
        <v>942600</v>
      </c>
      <c r="BJ32" s="95">
        <v>511200</v>
      </c>
      <c r="BK32" s="46">
        <f t="shared" si="9"/>
        <v>431399.99999999994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22136.17</v>
      </c>
      <c r="BS32" s="80">
        <v>213900</v>
      </c>
      <c r="BT32" s="80">
        <v>13653.19</v>
      </c>
      <c r="BU32" s="80">
        <v>22136.17</v>
      </c>
      <c r="BV32" s="80">
        <v>150000</v>
      </c>
      <c r="BW32" s="80">
        <v>9574.4699999999993</v>
      </c>
      <c r="BX32" s="12">
        <f t="shared" si="7"/>
        <v>0</v>
      </c>
      <c r="BY32" s="4"/>
      <c r="BZ32" s="4"/>
      <c r="CA32" s="42">
        <f t="shared" si="10"/>
        <v>0</v>
      </c>
      <c r="CB32" s="6">
        <v>0</v>
      </c>
      <c r="CC32" s="6"/>
      <c r="CD32" s="47">
        <f t="shared" si="8"/>
        <v>139652399</v>
      </c>
      <c r="CE32" s="48">
        <f t="shared" si="0"/>
        <v>106797200</v>
      </c>
      <c r="CF32" s="95">
        <v>23854758</v>
      </c>
      <c r="CG32" s="95"/>
      <c r="CH32" s="95">
        <v>8780705</v>
      </c>
      <c r="CI32" s="95">
        <v>0</v>
      </c>
      <c r="CJ32" s="95">
        <v>2930200</v>
      </c>
      <c r="CK32" s="95">
        <v>687437</v>
      </c>
      <c r="CL32" s="95">
        <v>1598300</v>
      </c>
      <c r="CM32" s="95">
        <v>0</v>
      </c>
      <c r="CN32" s="95">
        <v>128200</v>
      </c>
      <c r="CO32" s="95">
        <v>36934047</v>
      </c>
      <c r="CP32" s="95"/>
      <c r="CQ32" s="95">
        <v>27810753</v>
      </c>
      <c r="CR32" s="95">
        <v>0</v>
      </c>
      <c r="CS32" s="95">
        <v>0</v>
      </c>
      <c r="CT32" s="95">
        <v>0</v>
      </c>
      <c r="CU32" s="95">
        <v>3820500</v>
      </c>
      <c r="CV32" s="95">
        <v>0</v>
      </c>
      <c r="CW32" s="95">
        <v>252300</v>
      </c>
      <c r="CX32" s="95"/>
      <c r="CY32" s="95">
        <v>1666700</v>
      </c>
      <c r="CZ32" s="95">
        <v>0</v>
      </c>
      <c r="DA32" s="95">
        <v>0</v>
      </c>
      <c r="DB32" s="95">
        <v>27241362</v>
      </c>
      <c r="DC32" s="95">
        <v>1734898.81</v>
      </c>
      <c r="DD32" s="95">
        <v>110738.19</v>
      </c>
      <c r="DE32" s="98"/>
      <c r="DF32" s="98"/>
      <c r="DG32" s="95">
        <v>0</v>
      </c>
      <c r="DH32" s="95">
        <v>0</v>
      </c>
      <c r="DI32" s="95">
        <v>988900</v>
      </c>
      <c r="DJ32" s="95"/>
      <c r="DK32" s="95">
        <v>63700</v>
      </c>
      <c r="DL32" s="95">
        <v>1005700</v>
      </c>
      <c r="DM32" s="125">
        <v>43200</v>
      </c>
      <c r="DN32" s="91">
        <v>0</v>
      </c>
      <c r="DO32" s="91">
        <v>0</v>
      </c>
      <c r="DP32" s="91">
        <v>0</v>
      </c>
      <c r="DQ32" s="91">
        <v>0</v>
      </c>
      <c r="DR32" s="91">
        <v>0</v>
      </c>
      <c r="DS32" s="91">
        <v>0</v>
      </c>
      <c r="DT32" s="34">
        <f t="shared" si="11"/>
        <v>223255818</v>
      </c>
      <c r="DU32" s="4">
        <v>577560</v>
      </c>
      <c r="DV32" s="4">
        <v>0</v>
      </c>
      <c r="DW32" s="4">
        <v>0</v>
      </c>
      <c r="DX32" s="91">
        <v>0</v>
      </c>
      <c r="DY32" s="91">
        <v>0</v>
      </c>
      <c r="DZ32" s="91">
        <v>0</v>
      </c>
      <c r="EA32" s="91">
        <v>0</v>
      </c>
      <c r="EB32" s="91">
        <v>120000000</v>
      </c>
      <c r="EC32" s="6"/>
      <c r="ED32" s="6">
        <v>43990900</v>
      </c>
      <c r="EE32" s="6">
        <v>43079950</v>
      </c>
      <c r="EF32" s="91">
        <v>0</v>
      </c>
      <c r="EG32" s="132">
        <v>0</v>
      </c>
      <c r="EH32" s="43">
        <v>0</v>
      </c>
      <c r="EI32" s="43">
        <v>0</v>
      </c>
      <c r="EJ32" s="40">
        <v>0</v>
      </c>
      <c r="EK32" s="40">
        <v>0</v>
      </c>
      <c r="EL32" s="40">
        <v>10159000</v>
      </c>
      <c r="EM32" s="91">
        <v>5121503.5199999996</v>
      </c>
      <c r="EN32" s="91">
        <v>326904.48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0</v>
      </c>
      <c r="EU32" s="40">
        <v>0</v>
      </c>
      <c r="EV32" s="40"/>
      <c r="EW32" s="43">
        <v>0</v>
      </c>
      <c r="EX32" s="43">
        <v>0</v>
      </c>
      <c r="EY32" s="40">
        <v>0</v>
      </c>
      <c r="EZ32" s="43">
        <v>0</v>
      </c>
      <c r="FA32" s="43">
        <v>0</v>
      </c>
      <c r="FB32" s="43">
        <v>0</v>
      </c>
      <c r="FC32" s="43">
        <v>0</v>
      </c>
      <c r="FD32" s="43">
        <v>0</v>
      </c>
      <c r="FE32" s="43">
        <v>0</v>
      </c>
      <c r="FF32" s="132">
        <v>0</v>
      </c>
      <c r="FG32" s="40">
        <v>0</v>
      </c>
      <c r="FH32" s="40">
        <v>0</v>
      </c>
      <c r="FI32" s="40">
        <v>0</v>
      </c>
      <c r="FJ32" s="40">
        <v>0</v>
      </c>
      <c r="FK32" s="42">
        <v>112100</v>
      </c>
      <c r="FL32" s="6">
        <v>7200</v>
      </c>
      <c r="FM32" s="6">
        <v>83000</v>
      </c>
      <c r="FN32" s="6">
        <v>21900</v>
      </c>
      <c r="FO32" s="42">
        <f t="shared" si="12"/>
        <v>0</v>
      </c>
      <c r="FP32" s="43">
        <v>0</v>
      </c>
      <c r="FQ32" s="43">
        <v>0</v>
      </c>
      <c r="FR32" s="4"/>
      <c r="FS32" s="4"/>
      <c r="FT32" s="4"/>
      <c r="FU32" s="4"/>
      <c r="FV32" s="4"/>
      <c r="FW32" s="4"/>
      <c r="FX32" s="49">
        <f t="shared" si="1"/>
        <v>529534056</v>
      </c>
    </row>
    <row r="33" spans="1:181" ht="63.75">
      <c r="A33" s="88">
        <v>26</v>
      </c>
      <c r="B33" s="41" t="s">
        <v>202</v>
      </c>
      <c r="C33" s="83" t="s">
        <v>203</v>
      </c>
      <c r="D33" s="42">
        <f t="shared" si="2"/>
        <v>128101700</v>
      </c>
      <c r="E33" s="95">
        <v>910100</v>
      </c>
      <c r="F33" s="95">
        <v>478000</v>
      </c>
      <c r="G33" s="95">
        <v>1500000</v>
      </c>
      <c r="H33" s="95">
        <v>0</v>
      </c>
      <c r="I33" s="95">
        <v>78610000</v>
      </c>
      <c r="J33" s="95">
        <v>0</v>
      </c>
      <c r="K33" s="95">
        <v>0</v>
      </c>
      <c r="L33" s="95">
        <v>2739000</v>
      </c>
      <c r="M33" s="95">
        <v>22671300</v>
      </c>
      <c r="N33" s="95">
        <v>11518300</v>
      </c>
      <c r="O33" s="95">
        <v>175000</v>
      </c>
      <c r="P33" s="95">
        <v>9500000</v>
      </c>
      <c r="Q33" s="105">
        <f t="shared" si="3"/>
        <v>1135840</v>
      </c>
      <c r="R33" s="132">
        <v>0</v>
      </c>
      <c r="S33" s="132">
        <v>0</v>
      </c>
      <c r="T33" s="132">
        <v>13460.81</v>
      </c>
      <c r="U33" s="132">
        <v>859.19</v>
      </c>
      <c r="V33" s="132">
        <v>60536.01</v>
      </c>
      <c r="W33" s="132">
        <v>3863.99</v>
      </c>
      <c r="X33" s="132">
        <v>0</v>
      </c>
      <c r="Y33" s="132">
        <v>0</v>
      </c>
      <c r="Z33" s="132">
        <v>0</v>
      </c>
      <c r="AA33" s="132">
        <v>0</v>
      </c>
      <c r="AB33" s="132">
        <v>743696.97</v>
      </c>
      <c r="AC33" s="132">
        <v>47470.03</v>
      </c>
      <c r="AD33" s="132">
        <v>0</v>
      </c>
      <c r="AE33" s="132">
        <v>0</v>
      </c>
      <c r="AF33" s="132">
        <v>49999.57</v>
      </c>
      <c r="AG33" s="132">
        <v>3191.43</v>
      </c>
      <c r="AH33" s="132">
        <v>199998.47</v>
      </c>
      <c r="AI33" s="132">
        <v>12763.53</v>
      </c>
      <c r="AJ33" s="132">
        <v>0</v>
      </c>
      <c r="AK33" s="132">
        <v>0</v>
      </c>
      <c r="AL33" s="44"/>
      <c r="AM33" s="42">
        <f t="shared" si="4"/>
        <v>10451300</v>
      </c>
      <c r="AN33" s="95">
        <v>192200</v>
      </c>
      <c r="AO33" s="95">
        <v>1635600</v>
      </c>
      <c r="AP33" s="95">
        <v>77200</v>
      </c>
      <c r="AQ33" s="95">
        <v>8546300</v>
      </c>
      <c r="AR33" s="95">
        <v>0</v>
      </c>
      <c r="AS33" s="95">
        <v>0</v>
      </c>
      <c r="AT33" s="95">
        <v>0</v>
      </c>
      <c r="AU33" s="4">
        <v>0</v>
      </c>
      <c r="AV33" s="4">
        <v>0</v>
      </c>
      <c r="AW33" s="4">
        <v>0</v>
      </c>
      <c r="AX33" s="45">
        <f t="shared" si="5"/>
        <v>0</v>
      </c>
      <c r="AY33" s="40"/>
      <c r="AZ33" s="40"/>
      <c r="BA33" s="40"/>
      <c r="BB33" s="40"/>
      <c r="BC33" s="40"/>
      <c r="BD33" s="40"/>
      <c r="BE33" s="40"/>
      <c r="BF33" s="40"/>
      <c r="BG33" s="45"/>
      <c r="BH33" s="40"/>
      <c r="BI33" s="42">
        <f t="shared" si="6"/>
        <v>475700</v>
      </c>
      <c r="BJ33" s="95">
        <v>475700</v>
      </c>
      <c r="BK33" s="46">
        <f t="shared" si="9"/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12">
        <f t="shared" si="7"/>
        <v>0</v>
      </c>
      <c r="BY33" s="4"/>
      <c r="BZ33" s="4"/>
      <c r="CA33" s="42">
        <f t="shared" si="10"/>
        <v>0</v>
      </c>
      <c r="CB33" s="6">
        <v>0</v>
      </c>
      <c r="CC33" s="6"/>
      <c r="CD33" s="47">
        <f t="shared" si="8"/>
        <v>216865174</v>
      </c>
      <c r="CE33" s="48">
        <f t="shared" si="0"/>
        <v>184569800</v>
      </c>
      <c r="CF33" s="95">
        <v>18307372</v>
      </c>
      <c r="CG33" s="95"/>
      <c r="CH33" s="95">
        <v>10054091</v>
      </c>
      <c r="CI33" s="95">
        <v>521</v>
      </c>
      <c r="CJ33" s="95">
        <v>2409500</v>
      </c>
      <c r="CK33" s="95">
        <v>1047616</v>
      </c>
      <c r="CL33" s="95">
        <v>1317600</v>
      </c>
      <c r="CM33" s="95">
        <v>0</v>
      </c>
      <c r="CN33" s="95">
        <v>128600</v>
      </c>
      <c r="CO33" s="95">
        <v>103732510</v>
      </c>
      <c r="CP33" s="95"/>
      <c r="CQ33" s="95">
        <v>40724656</v>
      </c>
      <c r="CR33" s="95">
        <v>4200</v>
      </c>
      <c r="CS33" s="95">
        <v>141500</v>
      </c>
      <c r="CT33" s="95">
        <v>62434</v>
      </c>
      <c r="CU33" s="95">
        <v>6244200</v>
      </c>
      <c r="CV33" s="95">
        <v>0</v>
      </c>
      <c r="CW33" s="95">
        <v>395000</v>
      </c>
      <c r="CX33" s="95"/>
      <c r="CY33" s="95">
        <v>5186100</v>
      </c>
      <c r="CZ33" s="95">
        <v>0</v>
      </c>
      <c r="DA33" s="95">
        <v>0</v>
      </c>
      <c r="DB33" s="95">
        <v>22951500</v>
      </c>
      <c r="DC33" s="95">
        <v>1734898.81</v>
      </c>
      <c r="DD33" s="95">
        <v>110738.19</v>
      </c>
      <c r="DE33" s="98"/>
      <c r="DF33" s="98"/>
      <c r="DG33" s="95">
        <v>0</v>
      </c>
      <c r="DH33" s="95">
        <v>0</v>
      </c>
      <c r="DI33" s="95">
        <v>568700</v>
      </c>
      <c r="DJ33" s="95"/>
      <c r="DK33" s="95">
        <v>127300</v>
      </c>
      <c r="DL33" s="95">
        <v>871800</v>
      </c>
      <c r="DM33" s="125">
        <v>0</v>
      </c>
      <c r="DN33" s="91">
        <v>699674.53</v>
      </c>
      <c r="DO33" s="91">
        <v>44662.47</v>
      </c>
      <c r="DP33" s="91">
        <v>0</v>
      </c>
      <c r="DQ33" s="91">
        <v>0</v>
      </c>
      <c r="DR33" s="91">
        <v>0</v>
      </c>
      <c r="DS33" s="91">
        <v>0</v>
      </c>
      <c r="DT33" s="34">
        <f t="shared" si="11"/>
        <v>14873400.119999999</v>
      </c>
      <c r="DU33" s="4">
        <v>0</v>
      </c>
      <c r="DV33" s="4">
        <v>0</v>
      </c>
      <c r="DW33" s="4">
        <v>0</v>
      </c>
      <c r="DX33" s="91">
        <v>5525500</v>
      </c>
      <c r="DY33" s="91">
        <v>0</v>
      </c>
      <c r="DZ33" s="91">
        <v>0</v>
      </c>
      <c r="EA33" s="91">
        <v>0</v>
      </c>
      <c r="EB33" s="91">
        <v>0</v>
      </c>
      <c r="EC33" s="6">
        <v>0</v>
      </c>
      <c r="ED33" s="6">
        <v>0</v>
      </c>
      <c r="EE33" s="6">
        <v>0</v>
      </c>
      <c r="EF33" s="91">
        <v>0</v>
      </c>
      <c r="EG33" s="132">
        <v>100</v>
      </c>
      <c r="EH33" s="43">
        <v>0</v>
      </c>
      <c r="EI33" s="43">
        <v>0</v>
      </c>
      <c r="EJ33" s="40">
        <v>0</v>
      </c>
      <c r="EK33" s="40">
        <v>0</v>
      </c>
      <c r="EL33" s="40">
        <v>4165000</v>
      </c>
      <c r="EM33" s="91">
        <v>4782820.58</v>
      </c>
      <c r="EN33" s="91">
        <v>305286.42</v>
      </c>
      <c r="EO33" s="40">
        <v>0</v>
      </c>
      <c r="EP33" s="40">
        <v>0</v>
      </c>
      <c r="EQ33" s="40">
        <v>0</v>
      </c>
      <c r="ER33" s="40">
        <v>0</v>
      </c>
      <c r="ES33" s="40">
        <v>0</v>
      </c>
      <c r="ET33" s="40">
        <v>0</v>
      </c>
      <c r="EU33" s="40">
        <v>0</v>
      </c>
      <c r="EV33" s="40"/>
      <c r="EW33" s="43">
        <v>0</v>
      </c>
      <c r="EX33" s="43">
        <v>0</v>
      </c>
      <c r="EY33" s="40">
        <v>0</v>
      </c>
      <c r="EZ33" s="43">
        <v>0</v>
      </c>
      <c r="FA33" s="43">
        <v>0</v>
      </c>
      <c r="FB33" s="43">
        <v>0</v>
      </c>
      <c r="FC33" s="43">
        <v>0</v>
      </c>
      <c r="FD33" s="43">
        <v>0</v>
      </c>
      <c r="FE33" s="43">
        <v>0</v>
      </c>
      <c r="FF33" s="132">
        <v>94693.119999999995</v>
      </c>
      <c r="FG33" s="40">
        <v>0</v>
      </c>
      <c r="FH33" s="40">
        <v>0</v>
      </c>
      <c r="FI33" s="40">
        <v>0</v>
      </c>
      <c r="FJ33" s="40">
        <v>0</v>
      </c>
      <c r="FK33" s="42">
        <v>37200</v>
      </c>
      <c r="FL33" s="6">
        <v>3800</v>
      </c>
      <c r="FM33" s="6">
        <v>0</v>
      </c>
      <c r="FN33" s="6">
        <v>33400</v>
      </c>
      <c r="FO33" s="42">
        <f t="shared" si="12"/>
        <v>0</v>
      </c>
      <c r="FP33" s="43">
        <v>0</v>
      </c>
      <c r="FQ33" s="43">
        <v>0</v>
      </c>
      <c r="FR33" s="4"/>
      <c r="FS33" s="4"/>
      <c r="FT33" s="4"/>
      <c r="FU33" s="4"/>
      <c r="FV33" s="4"/>
      <c r="FW33" s="4"/>
      <c r="FX33" s="49">
        <f t="shared" si="1"/>
        <v>371940314.12</v>
      </c>
    </row>
    <row r="34" spans="1:181" ht="59.25" customHeight="1">
      <c r="A34" s="88">
        <v>27</v>
      </c>
      <c r="B34" s="175" t="s">
        <v>204</v>
      </c>
      <c r="C34" s="83" t="s">
        <v>205</v>
      </c>
      <c r="D34" s="42">
        <f t="shared" si="2"/>
        <v>139703400</v>
      </c>
      <c r="E34" s="95">
        <v>1435200</v>
      </c>
      <c r="F34" s="95">
        <v>634300</v>
      </c>
      <c r="G34" s="95">
        <v>1854000</v>
      </c>
      <c r="H34" s="95">
        <v>0</v>
      </c>
      <c r="I34" s="95">
        <v>85402000</v>
      </c>
      <c r="J34" s="95">
        <v>0</v>
      </c>
      <c r="K34" s="95">
        <v>0</v>
      </c>
      <c r="L34" s="95">
        <v>4256000</v>
      </c>
      <c r="M34" s="95">
        <v>20817000</v>
      </c>
      <c r="N34" s="95">
        <v>16734900</v>
      </c>
      <c r="O34" s="95">
        <v>210000</v>
      </c>
      <c r="P34" s="95">
        <v>8360000</v>
      </c>
      <c r="Q34" s="105">
        <f t="shared" si="3"/>
        <v>5943330</v>
      </c>
      <c r="R34" s="132">
        <v>0</v>
      </c>
      <c r="S34" s="132">
        <v>0</v>
      </c>
      <c r="T34" s="132">
        <v>12126.01</v>
      </c>
      <c r="U34" s="132">
        <v>773.99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942485.35</v>
      </c>
      <c r="AC34" s="132">
        <v>60158.65</v>
      </c>
      <c r="AD34" s="132">
        <v>0</v>
      </c>
      <c r="AE34" s="132">
        <v>0</v>
      </c>
      <c r="AF34" s="132">
        <v>49999.58</v>
      </c>
      <c r="AG34" s="132">
        <v>3191.42</v>
      </c>
      <c r="AH34" s="132">
        <v>0</v>
      </c>
      <c r="AI34" s="132">
        <v>106382</v>
      </c>
      <c r="AJ34" s="132">
        <v>4482120.2300000004</v>
      </c>
      <c r="AK34" s="132">
        <v>286092.77</v>
      </c>
      <c r="AL34" s="44"/>
      <c r="AM34" s="42">
        <f t="shared" si="4"/>
        <v>20189000</v>
      </c>
      <c r="AN34" s="95">
        <v>384300</v>
      </c>
      <c r="AO34" s="95">
        <v>2726100</v>
      </c>
      <c r="AP34" s="95">
        <v>77300</v>
      </c>
      <c r="AQ34" s="95">
        <v>17001300</v>
      </c>
      <c r="AR34" s="95">
        <v>0</v>
      </c>
      <c r="AS34" s="95">
        <v>0</v>
      </c>
      <c r="AT34" s="95">
        <v>0</v>
      </c>
      <c r="AU34" s="4">
        <v>0</v>
      </c>
      <c r="AV34" s="4">
        <v>0</v>
      </c>
      <c r="AW34" s="4">
        <v>0</v>
      </c>
      <c r="AX34" s="45">
        <f t="shared" si="5"/>
        <v>0</v>
      </c>
      <c r="AY34" s="40"/>
      <c r="AZ34" s="40"/>
      <c r="BA34" s="40"/>
      <c r="BB34" s="40"/>
      <c r="BC34" s="40"/>
      <c r="BD34" s="40"/>
      <c r="BE34" s="40"/>
      <c r="BF34" s="40"/>
      <c r="BG34" s="45"/>
      <c r="BH34" s="40"/>
      <c r="BI34" s="42">
        <f t="shared" si="6"/>
        <v>475900</v>
      </c>
      <c r="BJ34" s="95">
        <v>475900</v>
      </c>
      <c r="BK34" s="46">
        <f t="shared" si="9"/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12">
        <f t="shared" si="7"/>
        <v>0</v>
      </c>
      <c r="BY34" s="4"/>
      <c r="BZ34" s="4"/>
      <c r="CA34" s="42">
        <f t="shared" si="10"/>
        <v>0</v>
      </c>
      <c r="CB34" s="6">
        <v>0</v>
      </c>
      <c r="CC34" s="6"/>
      <c r="CD34" s="47">
        <f t="shared" si="8"/>
        <v>215941937</v>
      </c>
      <c r="CE34" s="48">
        <f t="shared" si="0"/>
        <v>208882900</v>
      </c>
      <c r="CF34" s="95">
        <v>32702141</v>
      </c>
      <c r="CG34" s="95"/>
      <c r="CH34" s="95">
        <v>11231198</v>
      </c>
      <c r="CI34" s="95">
        <v>0</v>
      </c>
      <c r="CJ34" s="95">
        <v>3009500</v>
      </c>
      <c r="CK34" s="95">
        <v>1270161</v>
      </c>
      <c r="CL34" s="95">
        <v>2214900</v>
      </c>
      <c r="CM34" s="95">
        <v>0</v>
      </c>
      <c r="CN34" s="95">
        <v>145900</v>
      </c>
      <c r="CO34" s="95">
        <v>106344029</v>
      </c>
      <c r="CP34" s="95"/>
      <c r="CQ34" s="95">
        <v>42871739</v>
      </c>
      <c r="CR34" s="95">
        <v>1600</v>
      </c>
      <c r="CS34" s="95">
        <v>542700</v>
      </c>
      <c r="CT34" s="95">
        <v>198132</v>
      </c>
      <c r="CU34" s="95">
        <v>7960100</v>
      </c>
      <c r="CV34" s="95">
        <v>0</v>
      </c>
      <c r="CW34" s="95">
        <v>390800</v>
      </c>
      <c r="CX34" s="95"/>
      <c r="CY34" s="95">
        <v>4252000</v>
      </c>
      <c r="CZ34" s="95">
        <v>0</v>
      </c>
      <c r="DA34" s="95">
        <v>0</v>
      </c>
      <c r="DB34" s="95">
        <v>0</v>
      </c>
      <c r="DC34" s="95">
        <v>1734898.81</v>
      </c>
      <c r="DD34" s="95">
        <v>110738.19</v>
      </c>
      <c r="DE34" s="98"/>
      <c r="DF34" s="98"/>
      <c r="DG34" s="95">
        <v>0</v>
      </c>
      <c r="DH34" s="95">
        <v>0</v>
      </c>
      <c r="DI34" s="95">
        <v>135800</v>
      </c>
      <c r="DJ34" s="95"/>
      <c r="DK34" s="95">
        <v>95500</v>
      </c>
      <c r="DL34" s="95">
        <v>730100</v>
      </c>
      <c r="DM34" s="125">
        <v>0</v>
      </c>
      <c r="DN34" s="91">
        <v>0</v>
      </c>
      <c r="DO34" s="91">
        <v>0</v>
      </c>
      <c r="DP34" s="91">
        <v>0</v>
      </c>
      <c r="DQ34" s="91">
        <v>0</v>
      </c>
      <c r="DR34" s="91">
        <v>0</v>
      </c>
      <c r="DS34" s="91">
        <v>0</v>
      </c>
      <c r="DT34" s="34">
        <f t="shared" si="11"/>
        <v>47081239</v>
      </c>
      <c r="DU34" s="4">
        <v>0</v>
      </c>
      <c r="DV34" s="4">
        <v>0</v>
      </c>
      <c r="DW34" s="4">
        <v>0</v>
      </c>
      <c r="DX34" s="91">
        <v>0</v>
      </c>
      <c r="DY34" s="91">
        <v>0</v>
      </c>
      <c r="DZ34" s="91">
        <v>0</v>
      </c>
      <c r="EA34" s="91">
        <v>0</v>
      </c>
      <c r="EB34" s="91">
        <v>34400000</v>
      </c>
      <c r="EC34" s="6">
        <v>0</v>
      </c>
      <c r="ED34" s="6">
        <v>0</v>
      </c>
      <c r="EE34" s="6">
        <v>0</v>
      </c>
      <c r="EF34" s="91">
        <v>0</v>
      </c>
      <c r="EG34" s="132">
        <v>0</v>
      </c>
      <c r="EH34" s="43">
        <v>0</v>
      </c>
      <c r="EI34" s="43">
        <v>0</v>
      </c>
      <c r="EJ34" s="40">
        <v>0</v>
      </c>
      <c r="EK34" s="40">
        <v>0</v>
      </c>
      <c r="EL34" s="40">
        <v>5233000</v>
      </c>
      <c r="EM34" s="91">
        <v>5436244.6600000001</v>
      </c>
      <c r="EN34" s="91">
        <v>346994.34</v>
      </c>
      <c r="EO34" s="40">
        <v>0</v>
      </c>
      <c r="EP34" s="40">
        <v>0</v>
      </c>
      <c r="EQ34" s="40">
        <v>0</v>
      </c>
      <c r="ER34" s="40">
        <v>0</v>
      </c>
      <c r="ES34" s="40">
        <v>0</v>
      </c>
      <c r="ET34" s="40">
        <v>0</v>
      </c>
      <c r="EU34" s="40">
        <v>1665000</v>
      </c>
      <c r="EV34" s="40"/>
      <c r="EW34" s="43">
        <v>0</v>
      </c>
      <c r="EX34" s="43">
        <v>0</v>
      </c>
      <c r="EY34" s="40">
        <v>0</v>
      </c>
      <c r="EZ34" s="43">
        <v>0</v>
      </c>
      <c r="FA34" s="43">
        <v>0</v>
      </c>
      <c r="FB34" s="43">
        <v>0</v>
      </c>
      <c r="FC34" s="43">
        <v>0</v>
      </c>
      <c r="FD34" s="43">
        <v>0</v>
      </c>
      <c r="FE34" s="43">
        <v>0</v>
      </c>
      <c r="FF34" s="132">
        <v>0</v>
      </c>
      <c r="FG34" s="40">
        <v>0</v>
      </c>
      <c r="FH34" s="40">
        <v>0</v>
      </c>
      <c r="FI34" s="40">
        <v>0</v>
      </c>
      <c r="FJ34" s="40">
        <v>0</v>
      </c>
      <c r="FK34" s="42">
        <v>57900</v>
      </c>
      <c r="FL34" s="6">
        <v>3700</v>
      </c>
      <c r="FM34" s="6">
        <v>0</v>
      </c>
      <c r="FN34" s="6">
        <v>54200</v>
      </c>
      <c r="FO34" s="42">
        <f t="shared" si="12"/>
        <v>0</v>
      </c>
      <c r="FP34" s="43">
        <v>0</v>
      </c>
      <c r="FQ34" s="43">
        <v>0</v>
      </c>
      <c r="FR34" s="4"/>
      <c r="FS34" s="4"/>
      <c r="FT34" s="4"/>
      <c r="FU34" s="4"/>
      <c r="FV34" s="4"/>
      <c r="FW34" s="4"/>
      <c r="FX34" s="49">
        <f t="shared" si="1"/>
        <v>429392706</v>
      </c>
    </row>
    <row r="35" spans="1:181" ht="65.25" customHeight="1">
      <c r="A35" s="88">
        <v>28</v>
      </c>
      <c r="B35" s="41" t="s">
        <v>208</v>
      </c>
      <c r="C35" s="83" t="s">
        <v>209</v>
      </c>
      <c r="D35" s="42">
        <f t="shared" si="2"/>
        <v>204032800</v>
      </c>
      <c r="E35" s="95">
        <v>2013800</v>
      </c>
      <c r="F35" s="95">
        <v>498000</v>
      </c>
      <c r="G35" s="95">
        <v>2192000</v>
      </c>
      <c r="H35" s="95">
        <v>0</v>
      </c>
      <c r="I35" s="95">
        <v>110744000</v>
      </c>
      <c r="J35" s="95">
        <v>0</v>
      </c>
      <c r="K35" s="95">
        <v>0</v>
      </c>
      <c r="L35" s="95">
        <v>4879000</v>
      </c>
      <c r="M35" s="95">
        <v>50578000</v>
      </c>
      <c r="N35" s="95">
        <v>24813000</v>
      </c>
      <c r="O35" s="95">
        <v>315000</v>
      </c>
      <c r="P35" s="95">
        <v>8000000</v>
      </c>
      <c r="Q35" s="105">
        <f t="shared" si="3"/>
        <v>3880770</v>
      </c>
      <c r="R35" s="132">
        <v>0</v>
      </c>
      <c r="S35" s="132">
        <v>0</v>
      </c>
      <c r="T35" s="132">
        <v>10772.4</v>
      </c>
      <c r="U35" s="132">
        <v>687.6</v>
      </c>
      <c r="V35" s="132">
        <v>48410.01</v>
      </c>
      <c r="W35" s="132">
        <v>3089.99</v>
      </c>
      <c r="X35" s="132">
        <v>0</v>
      </c>
      <c r="Y35" s="132">
        <v>0</v>
      </c>
      <c r="Z35" s="132">
        <v>0</v>
      </c>
      <c r="AA35" s="132">
        <v>0</v>
      </c>
      <c r="AB35" s="132">
        <v>1355376.59</v>
      </c>
      <c r="AC35" s="132">
        <v>86513.41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2233364.7999999998</v>
      </c>
      <c r="AK35" s="132">
        <v>142555.20000000001</v>
      </c>
      <c r="AL35" s="44"/>
      <c r="AM35" s="42">
        <f t="shared" si="4"/>
        <v>20760000</v>
      </c>
      <c r="AN35" s="95">
        <v>428400</v>
      </c>
      <c r="AO35" s="95">
        <v>3450300</v>
      </c>
      <c r="AP35" s="95">
        <v>154600</v>
      </c>
      <c r="AQ35" s="95">
        <v>16726700</v>
      </c>
      <c r="AR35" s="95">
        <v>0</v>
      </c>
      <c r="AS35" s="95">
        <v>0</v>
      </c>
      <c r="AT35" s="95">
        <v>0</v>
      </c>
      <c r="AU35" s="4">
        <v>0</v>
      </c>
      <c r="AV35" s="4">
        <v>0</v>
      </c>
      <c r="AW35" s="4">
        <v>0</v>
      </c>
      <c r="AX35" s="45">
        <f t="shared" si="5"/>
        <v>0</v>
      </c>
      <c r="AY35" s="40"/>
      <c r="AZ35" s="40"/>
      <c r="BA35" s="40"/>
      <c r="BB35" s="40"/>
      <c r="BC35" s="40"/>
      <c r="BD35" s="40"/>
      <c r="BE35" s="40"/>
      <c r="BF35" s="40"/>
      <c r="BG35" s="45"/>
      <c r="BH35" s="40"/>
      <c r="BI35" s="42">
        <f t="shared" si="6"/>
        <v>540800</v>
      </c>
      <c r="BJ35" s="95">
        <v>540800</v>
      </c>
      <c r="BK35" s="46">
        <f>SUM(BL35:BW35)</f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12">
        <f>SUM(BY35:BZ35)</f>
        <v>0</v>
      </c>
      <c r="BY35" s="4"/>
      <c r="BZ35" s="4"/>
      <c r="CA35" s="42">
        <f>SUM(CB35:CC35)</f>
        <v>0</v>
      </c>
      <c r="CB35" s="6">
        <v>0</v>
      </c>
      <c r="CC35" s="6"/>
      <c r="CD35" s="47">
        <f t="shared" si="8"/>
        <v>383092400</v>
      </c>
      <c r="CE35" s="48">
        <f t="shared" si="0"/>
        <v>373252600</v>
      </c>
      <c r="CF35" s="95">
        <v>58586131</v>
      </c>
      <c r="CG35" s="95"/>
      <c r="CH35" s="95">
        <v>14670003</v>
      </c>
      <c r="CI35" s="95">
        <v>50461</v>
      </c>
      <c r="CJ35" s="95">
        <v>4088900</v>
      </c>
      <c r="CK35" s="95">
        <v>1653605</v>
      </c>
      <c r="CL35" s="95">
        <v>2270700</v>
      </c>
      <c r="CM35" s="95">
        <v>6600</v>
      </c>
      <c r="CN35" s="95">
        <v>205200</v>
      </c>
      <c r="CO35" s="95">
        <v>219146091</v>
      </c>
      <c r="CP35" s="95"/>
      <c r="CQ35" s="95">
        <v>63861587</v>
      </c>
      <c r="CR35" s="95">
        <v>10022</v>
      </c>
      <c r="CS35" s="95">
        <v>0</v>
      </c>
      <c r="CT35" s="95">
        <v>0</v>
      </c>
      <c r="CU35" s="95">
        <v>7930100</v>
      </c>
      <c r="CV35" s="95">
        <v>183900</v>
      </c>
      <c r="CW35" s="95">
        <v>589300</v>
      </c>
      <c r="CX35" s="95"/>
      <c r="CY35" s="95">
        <v>4988400</v>
      </c>
      <c r="CZ35" s="95">
        <v>2000000</v>
      </c>
      <c r="DA35" s="95">
        <v>0</v>
      </c>
      <c r="DB35" s="95">
        <v>0</v>
      </c>
      <c r="DC35" s="95">
        <v>0</v>
      </c>
      <c r="DD35" s="95">
        <v>0</v>
      </c>
      <c r="DE35" s="98"/>
      <c r="DF35" s="98"/>
      <c r="DG35" s="95">
        <v>0</v>
      </c>
      <c r="DH35" s="95">
        <v>0</v>
      </c>
      <c r="DI35" s="95">
        <v>1842000</v>
      </c>
      <c r="DJ35" s="95"/>
      <c r="DK35" s="95">
        <v>95500</v>
      </c>
      <c r="DL35" s="95">
        <v>910300</v>
      </c>
      <c r="DM35" s="125">
        <v>3600</v>
      </c>
      <c r="DN35" s="91">
        <v>0</v>
      </c>
      <c r="DO35" s="91">
        <v>0</v>
      </c>
      <c r="DP35" s="91">
        <v>0</v>
      </c>
      <c r="DQ35" s="91">
        <v>0</v>
      </c>
      <c r="DR35" s="91">
        <v>0</v>
      </c>
      <c r="DS35" s="91">
        <v>0</v>
      </c>
      <c r="DT35" s="34">
        <f>SUM(DU35:FJ35)</f>
        <v>95697214.579999998</v>
      </c>
      <c r="DU35" s="4">
        <v>0</v>
      </c>
      <c r="DV35" s="4">
        <v>0</v>
      </c>
      <c r="DW35" s="4">
        <v>0</v>
      </c>
      <c r="DX35" s="91">
        <v>0</v>
      </c>
      <c r="DY35" s="91">
        <v>0</v>
      </c>
      <c r="DZ35" s="91">
        <v>0</v>
      </c>
      <c r="EA35" s="91">
        <v>0</v>
      </c>
      <c r="EB35" s="91">
        <v>73500000</v>
      </c>
      <c r="EC35" s="6">
        <v>0</v>
      </c>
      <c r="ED35" s="6">
        <v>0</v>
      </c>
      <c r="EE35" s="6">
        <v>0</v>
      </c>
      <c r="EF35" s="91">
        <v>0</v>
      </c>
      <c r="EG35" s="132">
        <v>700</v>
      </c>
      <c r="EH35" s="43">
        <v>0</v>
      </c>
      <c r="EI35" s="43">
        <v>0</v>
      </c>
      <c r="EJ35" s="40">
        <v>0</v>
      </c>
      <c r="EK35" s="40">
        <v>0</v>
      </c>
      <c r="EL35" s="40">
        <v>15690000</v>
      </c>
      <c r="EM35" s="91">
        <v>5014132.96</v>
      </c>
      <c r="EN35" s="91">
        <v>320051.03999999998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0</v>
      </c>
      <c r="EU35" s="40">
        <v>0</v>
      </c>
      <c r="EV35" s="40"/>
      <c r="EW35" s="43">
        <v>0</v>
      </c>
      <c r="EX35" s="43">
        <v>0</v>
      </c>
      <c r="EY35" s="40">
        <v>0</v>
      </c>
      <c r="EZ35" s="43">
        <v>0</v>
      </c>
      <c r="FA35" s="43">
        <v>0</v>
      </c>
      <c r="FB35" s="43">
        <v>0</v>
      </c>
      <c r="FC35" s="43">
        <v>0</v>
      </c>
      <c r="FD35" s="43">
        <v>0</v>
      </c>
      <c r="FE35" s="43">
        <v>0</v>
      </c>
      <c r="FF35" s="132">
        <v>1172330.58</v>
      </c>
      <c r="FG35" s="40">
        <v>0</v>
      </c>
      <c r="FH35" s="40">
        <v>0</v>
      </c>
      <c r="FI35" s="40">
        <v>0</v>
      </c>
      <c r="FJ35" s="40">
        <v>0</v>
      </c>
      <c r="FK35" s="42">
        <v>60000</v>
      </c>
      <c r="FL35" s="6">
        <v>1400</v>
      </c>
      <c r="FM35" s="6">
        <v>0</v>
      </c>
      <c r="FN35" s="6">
        <v>58600</v>
      </c>
      <c r="FO35" s="42">
        <f>SUM(FP35:FW35)</f>
        <v>0</v>
      </c>
      <c r="FP35" s="43">
        <v>0</v>
      </c>
      <c r="FQ35" s="43">
        <v>0</v>
      </c>
      <c r="FR35" s="4"/>
      <c r="FS35" s="4"/>
      <c r="FT35" s="4"/>
      <c r="FU35" s="4"/>
      <c r="FV35" s="4"/>
      <c r="FW35" s="4"/>
      <c r="FX35" s="49">
        <f t="shared" si="1"/>
        <v>708063984.58000004</v>
      </c>
    </row>
    <row r="36" spans="1:181" ht="52.5" customHeight="1">
      <c r="A36" s="88">
        <v>29</v>
      </c>
      <c r="B36" s="41" t="s">
        <v>206</v>
      </c>
      <c r="C36" s="83" t="s">
        <v>207</v>
      </c>
      <c r="D36" s="42">
        <f t="shared" si="2"/>
        <v>397362997</v>
      </c>
      <c r="E36" s="95">
        <v>3765200</v>
      </c>
      <c r="F36" s="95">
        <v>1000000</v>
      </c>
      <c r="G36" s="95">
        <v>3100000</v>
      </c>
      <c r="H36" s="95">
        <v>0</v>
      </c>
      <c r="I36" s="95">
        <v>136564000</v>
      </c>
      <c r="J36" s="95">
        <v>4645000</v>
      </c>
      <c r="K36" s="95">
        <v>0</v>
      </c>
      <c r="L36" s="95">
        <v>9630000</v>
      </c>
      <c r="M36" s="95">
        <v>189950500</v>
      </c>
      <c r="N36" s="95">
        <v>36806100</v>
      </c>
      <c r="O36" s="95">
        <v>402500</v>
      </c>
      <c r="P36" s="95">
        <v>11499697</v>
      </c>
      <c r="Q36" s="105">
        <f t="shared" si="3"/>
        <v>2887177</v>
      </c>
      <c r="R36" s="132">
        <v>0</v>
      </c>
      <c r="S36" s="132">
        <v>0</v>
      </c>
      <c r="T36" s="132">
        <v>10772.4</v>
      </c>
      <c r="U36" s="132">
        <v>687.6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371848.96000000002</v>
      </c>
      <c r="AC36" s="132">
        <v>23735.040000000001</v>
      </c>
      <c r="AD36" s="132">
        <v>66426.05</v>
      </c>
      <c r="AE36" s="132">
        <v>4239.95</v>
      </c>
      <c r="AF36" s="132">
        <v>0</v>
      </c>
      <c r="AG36" s="132">
        <v>0</v>
      </c>
      <c r="AH36" s="132">
        <v>100000.15</v>
      </c>
      <c r="AI36" s="132">
        <v>6381.85</v>
      </c>
      <c r="AJ36" s="132">
        <v>2164899.92</v>
      </c>
      <c r="AK36" s="132">
        <v>138185.07999999999</v>
      </c>
      <c r="AL36" s="44"/>
      <c r="AM36" s="42">
        <f t="shared" si="4"/>
        <v>47348800</v>
      </c>
      <c r="AN36" s="95">
        <v>425100</v>
      </c>
      <c r="AO36" s="95">
        <v>5997300</v>
      </c>
      <c r="AP36" s="95">
        <v>1147000</v>
      </c>
      <c r="AQ36" s="95">
        <v>36172400</v>
      </c>
      <c r="AR36" s="95">
        <v>3600000</v>
      </c>
      <c r="AS36" s="95">
        <v>0</v>
      </c>
      <c r="AT36" s="95">
        <v>7000</v>
      </c>
      <c r="AU36" s="4">
        <v>0</v>
      </c>
      <c r="AV36" s="4">
        <v>0</v>
      </c>
      <c r="AW36" s="4">
        <v>0</v>
      </c>
      <c r="AX36" s="45">
        <f t="shared" si="5"/>
        <v>0</v>
      </c>
      <c r="AY36" s="40"/>
      <c r="AZ36" s="40"/>
      <c r="BA36" s="40"/>
      <c r="BB36" s="40"/>
      <c r="BC36" s="40"/>
      <c r="BD36" s="40"/>
      <c r="BE36" s="40"/>
      <c r="BF36" s="40"/>
      <c r="BG36" s="45"/>
      <c r="BH36" s="40"/>
      <c r="BI36" s="42">
        <f t="shared" si="6"/>
        <v>1017200</v>
      </c>
      <c r="BJ36" s="95">
        <v>1017200</v>
      </c>
      <c r="BK36" s="46">
        <f t="shared" si="9"/>
        <v>0</v>
      </c>
      <c r="BL36" s="80">
        <v>0</v>
      </c>
      <c r="BM36" s="80">
        <v>0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0</v>
      </c>
      <c r="BX36" s="12">
        <f t="shared" si="7"/>
        <v>0</v>
      </c>
      <c r="BY36" s="4"/>
      <c r="BZ36" s="4"/>
      <c r="CA36" s="42">
        <f t="shared" si="10"/>
        <v>0</v>
      </c>
      <c r="CB36" s="6">
        <v>0</v>
      </c>
      <c r="CC36" s="6"/>
      <c r="CD36" s="47">
        <f t="shared" si="8"/>
        <v>732975976.95000005</v>
      </c>
      <c r="CE36" s="48">
        <f t="shared" si="0"/>
        <v>538819300</v>
      </c>
      <c r="CF36" s="95">
        <v>82298942</v>
      </c>
      <c r="CG36" s="95"/>
      <c r="CH36" s="95">
        <v>31195893</v>
      </c>
      <c r="CI36" s="95">
        <v>0</v>
      </c>
      <c r="CJ36" s="95">
        <v>9252400</v>
      </c>
      <c r="CK36" s="95">
        <v>3097665</v>
      </c>
      <c r="CL36" s="95">
        <v>5751800</v>
      </c>
      <c r="CM36" s="95">
        <v>0</v>
      </c>
      <c r="CN36" s="95">
        <v>453400</v>
      </c>
      <c r="CO36" s="95">
        <v>268830734</v>
      </c>
      <c r="CP36" s="95"/>
      <c r="CQ36" s="95">
        <v>120555616</v>
      </c>
      <c r="CR36" s="95">
        <v>17626</v>
      </c>
      <c r="CS36" s="95">
        <v>414700</v>
      </c>
      <c r="CT36" s="95">
        <v>233324</v>
      </c>
      <c r="CU36" s="95">
        <v>15653100</v>
      </c>
      <c r="CV36" s="95">
        <v>0</v>
      </c>
      <c r="CW36" s="95">
        <v>1064100</v>
      </c>
      <c r="CX36" s="95"/>
      <c r="CY36" s="95">
        <v>5767500</v>
      </c>
      <c r="CZ36" s="95">
        <v>4000000</v>
      </c>
      <c r="DA36" s="95">
        <v>0</v>
      </c>
      <c r="DB36" s="95">
        <v>0</v>
      </c>
      <c r="DC36" s="95">
        <v>0</v>
      </c>
      <c r="DD36" s="95">
        <v>0</v>
      </c>
      <c r="DE36" s="98"/>
      <c r="DF36" s="98"/>
      <c r="DG36" s="95">
        <v>171051026.34</v>
      </c>
      <c r="DH36" s="95">
        <v>10918150.609999999</v>
      </c>
      <c r="DI36" s="95">
        <v>1557700</v>
      </c>
      <c r="DJ36" s="95"/>
      <c r="DK36" s="95">
        <v>127300</v>
      </c>
      <c r="DL36" s="95">
        <v>417600</v>
      </c>
      <c r="DM36" s="125">
        <v>317400</v>
      </c>
      <c r="DN36" s="91">
        <v>0</v>
      </c>
      <c r="DO36" s="91">
        <v>0</v>
      </c>
      <c r="DP36" s="91">
        <v>0</v>
      </c>
      <c r="DQ36" s="91">
        <v>0</v>
      </c>
      <c r="DR36" s="91">
        <v>0</v>
      </c>
      <c r="DS36" s="91">
        <v>0</v>
      </c>
      <c r="DT36" s="34">
        <f t="shared" si="11"/>
        <v>53443923.230000004</v>
      </c>
      <c r="DU36" s="4">
        <v>0</v>
      </c>
      <c r="DV36" s="4">
        <v>0</v>
      </c>
      <c r="DW36" s="4">
        <v>0</v>
      </c>
      <c r="DX36" s="91">
        <v>13928800</v>
      </c>
      <c r="DY36" s="91">
        <v>0</v>
      </c>
      <c r="DZ36" s="91">
        <v>0</v>
      </c>
      <c r="EA36" s="91">
        <v>0</v>
      </c>
      <c r="EB36" s="91">
        <v>0</v>
      </c>
      <c r="EC36" s="6">
        <v>0</v>
      </c>
      <c r="ED36" s="6">
        <v>0</v>
      </c>
      <c r="EE36" s="6">
        <v>0</v>
      </c>
      <c r="EF36" s="91">
        <v>11000</v>
      </c>
      <c r="EG36" s="132">
        <v>13500</v>
      </c>
      <c r="EH36" s="43">
        <v>0</v>
      </c>
      <c r="EI36" s="43">
        <v>0</v>
      </c>
      <c r="EJ36" s="40">
        <v>0</v>
      </c>
      <c r="EK36" s="40">
        <v>0</v>
      </c>
      <c r="EL36" s="40">
        <v>12011000</v>
      </c>
      <c r="EM36" s="91">
        <v>4232851.96</v>
      </c>
      <c r="EN36" s="91">
        <v>270182.03999999998</v>
      </c>
      <c r="EO36" s="40">
        <v>0</v>
      </c>
      <c r="EP36" s="40">
        <v>0</v>
      </c>
      <c r="EQ36" s="40">
        <v>0</v>
      </c>
      <c r="ER36" s="40">
        <v>0</v>
      </c>
      <c r="ES36" s="40">
        <v>0</v>
      </c>
      <c r="ET36" s="40">
        <v>0</v>
      </c>
      <c r="EU36" s="40">
        <v>0</v>
      </c>
      <c r="EV36" s="40"/>
      <c r="EW36" s="43">
        <v>0</v>
      </c>
      <c r="EX36" s="43">
        <v>0</v>
      </c>
      <c r="EY36" s="40">
        <v>0</v>
      </c>
      <c r="EZ36" s="43">
        <v>0</v>
      </c>
      <c r="FA36" s="43">
        <v>0</v>
      </c>
      <c r="FB36" s="43">
        <v>0</v>
      </c>
      <c r="FC36" s="43">
        <v>0</v>
      </c>
      <c r="FD36" s="43">
        <v>0</v>
      </c>
      <c r="FE36" s="43">
        <v>0</v>
      </c>
      <c r="FF36" s="132">
        <v>22976589.23</v>
      </c>
      <c r="FG36" s="40">
        <v>0</v>
      </c>
      <c r="FH36" s="40">
        <v>0</v>
      </c>
      <c r="FI36" s="40">
        <v>0</v>
      </c>
      <c r="FJ36" s="40">
        <v>0</v>
      </c>
      <c r="FK36" s="42">
        <v>123200</v>
      </c>
      <c r="FL36" s="6">
        <v>9400</v>
      </c>
      <c r="FM36" s="6">
        <v>0</v>
      </c>
      <c r="FN36" s="6">
        <v>113800</v>
      </c>
      <c r="FO36" s="42">
        <f t="shared" si="12"/>
        <v>0</v>
      </c>
      <c r="FP36" s="43">
        <v>0</v>
      </c>
      <c r="FQ36" s="43">
        <v>0</v>
      </c>
      <c r="FR36" s="4"/>
      <c r="FS36" s="4"/>
      <c r="FT36" s="4"/>
      <c r="FU36" s="4"/>
      <c r="FV36" s="4"/>
      <c r="FW36" s="4"/>
      <c r="FX36" s="49">
        <f t="shared" si="1"/>
        <v>1235159274.1800001</v>
      </c>
    </row>
    <row r="37" spans="1:181" ht="57.75" customHeight="1">
      <c r="A37" s="88">
        <v>30</v>
      </c>
      <c r="B37" s="41" t="s">
        <v>210</v>
      </c>
      <c r="C37" s="83" t="s">
        <v>211</v>
      </c>
      <c r="D37" s="42">
        <f t="shared" si="2"/>
        <v>102103300</v>
      </c>
      <c r="E37" s="95">
        <v>553800</v>
      </c>
      <c r="F37" s="95">
        <v>56900</v>
      </c>
      <c r="G37" s="95">
        <v>679000</v>
      </c>
      <c r="H37" s="95">
        <v>0</v>
      </c>
      <c r="I37" s="95">
        <v>69086000</v>
      </c>
      <c r="J37" s="95">
        <v>0</v>
      </c>
      <c r="K37" s="95">
        <v>0</v>
      </c>
      <c r="L37" s="95">
        <v>1042000</v>
      </c>
      <c r="M37" s="95">
        <v>19383100</v>
      </c>
      <c r="N37" s="95">
        <v>8817800</v>
      </c>
      <c r="O37" s="95">
        <v>140000</v>
      </c>
      <c r="P37" s="95">
        <v>2344700</v>
      </c>
      <c r="Q37" s="105">
        <f t="shared" si="3"/>
        <v>251670</v>
      </c>
      <c r="R37" s="132">
        <v>0</v>
      </c>
      <c r="S37" s="132">
        <v>0</v>
      </c>
      <c r="T37" s="132">
        <v>13460.81</v>
      </c>
      <c r="U37" s="132">
        <v>859.19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223109</v>
      </c>
      <c r="AC37" s="132">
        <v>14241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0</v>
      </c>
      <c r="AL37" s="44"/>
      <c r="AM37" s="42">
        <f t="shared" si="4"/>
        <v>6068600</v>
      </c>
      <c r="AN37" s="95">
        <v>181600</v>
      </c>
      <c r="AO37" s="95">
        <v>817800</v>
      </c>
      <c r="AP37" s="95">
        <v>77200</v>
      </c>
      <c r="AQ37" s="95">
        <v>4992000</v>
      </c>
      <c r="AR37" s="95">
        <v>0</v>
      </c>
      <c r="AS37" s="95">
        <v>0</v>
      </c>
      <c r="AT37" s="95">
        <v>0</v>
      </c>
      <c r="AU37" s="4">
        <v>0</v>
      </c>
      <c r="AV37" s="4">
        <v>0</v>
      </c>
      <c r="AW37" s="4">
        <v>0</v>
      </c>
      <c r="AX37" s="45">
        <f t="shared" si="5"/>
        <v>0</v>
      </c>
      <c r="AY37" s="40"/>
      <c r="AZ37" s="40"/>
      <c r="BA37" s="40"/>
      <c r="BB37" s="40"/>
      <c r="BC37" s="40"/>
      <c r="BD37" s="40"/>
      <c r="BE37" s="40"/>
      <c r="BF37" s="40"/>
      <c r="BG37" s="45"/>
      <c r="BH37" s="40"/>
      <c r="BI37" s="42">
        <f t="shared" si="6"/>
        <v>433300</v>
      </c>
      <c r="BJ37" s="95">
        <v>433300</v>
      </c>
      <c r="BK37" s="46">
        <f t="shared" si="9"/>
        <v>0</v>
      </c>
      <c r="BL37" s="80">
        <v>0</v>
      </c>
      <c r="BM37" s="80">
        <v>0</v>
      </c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0</v>
      </c>
      <c r="BX37" s="12">
        <f t="shared" si="7"/>
        <v>0</v>
      </c>
      <c r="BY37" s="4"/>
      <c r="BZ37" s="4"/>
      <c r="CA37" s="42">
        <f t="shared" si="10"/>
        <v>0</v>
      </c>
      <c r="CB37" s="6">
        <v>0</v>
      </c>
      <c r="CC37" s="6"/>
      <c r="CD37" s="47">
        <f t="shared" si="8"/>
        <v>60906937</v>
      </c>
      <c r="CE37" s="48">
        <f t="shared" si="0"/>
        <v>56546900</v>
      </c>
      <c r="CF37" s="95">
        <v>8105820</v>
      </c>
      <c r="CG37" s="95"/>
      <c r="CH37" s="95">
        <v>4903093</v>
      </c>
      <c r="CI37" s="95">
        <v>2574</v>
      </c>
      <c r="CJ37" s="95">
        <v>1145300</v>
      </c>
      <c r="CK37" s="95">
        <v>546613</v>
      </c>
      <c r="CL37" s="95">
        <v>801600</v>
      </c>
      <c r="CM37" s="95">
        <v>0</v>
      </c>
      <c r="CN37" s="95">
        <v>63000</v>
      </c>
      <c r="CO37" s="95">
        <v>19121167</v>
      </c>
      <c r="CP37" s="95"/>
      <c r="CQ37" s="95">
        <v>17605757</v>
      </c>
      <c r="CR37" s="95">
        <v>6100</v>
      </c>
      <c r="CS37" s="95">
        <v>67000</v>
      </c>
      <c r="CT37" s="95">
        <v>51295</v>
      </c>
      <c r="CU37" s="95">
        <v>3942300</v>
      </c>
      <c r="CV37" s="95">
        <v>1581</v>
      </c>
      <c r="CW37" s="95">
        <v>183700</v>
      </c>
      <c r="CX37" s="95"/>
      <c r="CY37" s="95">
        <v>2093000</v>
      </c>
      <c r="CZ37" s="95">
        <v>0</v>
      </c>
      <c r="DA37" s="95">
        <v>0</v>
      </c>
      <c r="DB37" s="95">
        <v>0</v>
      </c>
      <c r="DC37" s="95">
        <v>1734898.81</v>
      </c>
      <c r="DD37" s="95">
        <v>110738.19</v>
      </c>
      <c r="DE37" s="98"/>
      <c r="DF37" s="98"/>
      <c r="DG37" s="95">
        <v>0</v>
      </c>
      <c r="DH37" s="95">
        <v>0</v>
      </c>
      <c r="DI37" s="95">
        <v>0</v>
      </c>
      <c r="DJ37" s="95"/>
      <c r="DK37" s="95">
        <v>63700</v>
      </c>
      <c r="DL37" s="95">
        <v>318000</v>
      </c>
      <c r="DM37" s="125">
        <v>39700</v>
      </c>
      <c r="DN37" s="91">
        <v>0</v>
      </c>
      <c r="DO37" s="91">
        <v>0</v>
      </c>
      <c r="DP37" s="91">
        <v>0</v>
      </c>
      <c r="DQ37" s="91">
        <v>0</v>
      </c>
      <c r="DR37" s="91">
        <v>0</v>
      </c>
      <c r="DS37" s="91">
        <v>0</v>
      </c>
      <c r="DT37" s="34">
        <f t="shared" si="11"/>
        <v>5852963</v>
      </c>
      <c r="DU37" s="4">
        <v>0</v>
      </c>
      <c r="DV37" s="4">
        <v>0</v>
      </c>
      <c r="DW37" s="4">
        <v>0</v>
      </c>
      <c r="DX37" s="91">
        <v>0</v>
      </c>
      <c r="DY37" s="91">
        <v>0</v>
      </c>
      <c r="DZ37" s="91">
        <v>0</v>
      </c>
      <c r="EA37" s="91">
        <v>0</v>
      </c>
      <c r="EB37" s="91">
        <v>0</v>
      </c>
      <c r="EC37" s="6">
        <v>0</v>
      </c>
      <c r="ED37" s="6">
        <v>0</v>
      </c>
      <c r="EE37" s="6">
        <v>0</v>
      </c>
      <c r="EF37" s="91">
        <v>0</v>
      </c>
      <c r="EG37" s="132">
        <v>100</v>
      </c>
      <c r="EH37" s="43">
        <v>0</v>
      </c>
      <c r="EI37" s="43">
        <v>0</v>
      </c>
      <c r="EJ37" s="40">
        <v>0</v>
      </c>
      <c r="EK37" s="40">
        <v>0</v>
      </c>
      <c r="EL37" s="40">
        <v>2239000</v>
      </c>
      <c r="EM37" s="91">
        <v>3326227.6</v>
      </c>
      <c r="EN37" s="91">
        <v>212312.4</v>
      </c>
      <c r="EO37" s="40">
        <v>0</v>
      </c>
      <c r="EP37" s="40">
        <v>0</v>
      </c>
      <c r="EQ37" s="40">
        <v>0</v>
      </c>
      <c r="ER37" s="40">
        <v>0</v>
      </c>
      <c r="ES37" s="40">
        <v>0</v>
      </c>
      <c r="ET37" s="40">
        <v>0</v>
      </c>
      <c r="EU37" s="40">
        <v>0</v>
      </c>
      <c r="EV37" s="40"/>
      <c r="EW37" s="43">
        <v>0</v>
      </c>
      <c r="EX37" s="43">
        <v>0</v>
      </c>
      <c r="EY37" s="40">
        <v>0</v>
      </c>
      <c r="EZ37" s="43">
        <v>0</v>
      </c>
      <c r="FA37" s="43">
        <v>0</v>
      </c>
      <c r="FB37" s="43">
        <v>0</v>
      </c>
      <c r="FC37" s="43">
        <v>0</v>
      </c>
      <c r="FD37" s="43">
        <v>0</v>
      </c>
      <c r="FE37" s="43">
        <v>0</v>
      </c>
      <c r="FF37" s="132">
        <v>75323</v>
      </c>
      <c r="FG37" s="40">
        <v>0</v>
      </c>
      <c r="FH37" s="40">
        <v>0</v>
      </c>
      <c r="FI37" s="40">
        <v>0</v>
      </c>
      <c r="FJ37" s="40">
        <v>0</v>
      </c>
      <c r="FK37" s="42">
        <v>15600</v>
      </c>
      <c r="FL37" s="6">
        <v>1300</v>
      </c>
      <c r="FM37" s="6">
        <v>0</v>
      </c>
      <c r="FN37" s="6">
        <v>14300</v>
      </c>
      <c r="FO37" s="42">
        <f t="shared" si="12"/>
        <v>0</v>
      </c>
      <c r="FP37" s="43">
        <v>0</v>
      </c>
      <c r="FQ37" s="43">
        <v>0</v>
      </c>
      <c r="FR37" s="4"/>
      <c r="FS37" s="4"/>
      <c r="FT37" s="4"/>
      <c r="FU37" s="4"/>
      <c r="FV37" s="4"/>
      <c r="FW37" s="4"/>
      <c r="FX37" s="49">
        <f t="shared" si="1"/>
        <v>175632370</v>
      </c>
    </row>
    <row r="38" spans="1:181" ht="60" customHeight="1">
      <c r="A38" s="88">
        <v>31</v>
      </c>
      <c r="B38" s="41" t="s">
        <v>212</v>
      </c>
      <c r="C38" s="83" t="s">
        <v>213</v>
      </c>
      <c r="D38" s="42">
        <f t="shared" si="2"/>
        <v>229464900</v>
      </c>
      <c r="E38" s="95">
        <v>1659500</v>
      </c>
      <c r="F38" s="95">
        <v>1042500</v>
      </c>
      <c r="G38" s="95">
        <v>2600000</v>
      </c>
      <c r="H38" s="95">
        <v>0</v>
      </c>
      <c r="I38" s="95">
        <v>123746000</v>
      </c>
      <c r="J38" s="95">
        <v>0</v>
      </c>
      <c r="K38" s="95">
        <v>0</v>
      </c>
      <c r="L38" s="95">
        <v>5903000</v>
      </c>
      <c r="M38" s="95">
        <v>65985700</v>
      </c>
      <c r="N38" s="95">
        <v>18683200</v>
      </c>
      <c r="O38" s="95">
        <v>245000</v>
      </c>
      <c r="P38" s="95">
        <v>9600000</v>
      </c>
      <c r="Q38" s="105">
        <f t="shared" si="3"/>
        <v>858738</v>
      </c>
      <c r="R38" s="132">
        <v>0</v>
      </c>
      <c r="S38" s="132">
        <v>0</v>
      </c>
      <c r="T38" s="132">
        <v>12126.01</v>
      </c>
      <c r="U38" s="132">
        <v>773.99</v>
      </c>
      <c r="V38" s="132">
        <v>60536.01</v>
      </c>
      <c r="W38" s="132">
        <v>3863.99</v>
      </c>
      <c r="X38" s="132">
        <v>0</v>
      </c>
      <c r="Y38" s="132">
        <v>0</v>
      </c>
      <c r="Z38" s="132">
        <v>0</v>
      </c>
      <c r="AA38" s="132">
        <v>0</v>
      </c>
      <c r="AB38" s="132">
        <v>734551.66</v>
      </c>
      <c r="AC38" s="132">
        <v>46886.34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44"/>
      <c r="AM38" s="42">
        <f t="shared" si="4"/>
        <v>29957700</v>
      </c>
      <c r="AN38" s="95">
        <v>405800</v>
      </c>
      <c r="AO38" s="95">
        <v>3816500</v>
      </c>
      <c r="AP38" s="95">
        <v>190300</v>
      </c>
      <c r="AQ38" s="95">
        <v>21794100</v>
      </c>
      <c r="AR38" s="95">
        <v>3744000</v>
      </c>
      <c r="AS38" s="95">
        <v>0</v>
      </c>
      <c r="AT38" s="95">
        <v>7000</v>
      </c>
      <c r="AU38" s="4">
        <v>0</v>
      </c>
      <c r="AV38" s="4">
        <v>0</v>
      </c>
      <c r="AW38" s="4">
        <v>0</v>
      </c>
      <c r="AX38" s="45">
        <f t="shared" si="5"/>
        <v>0</v>
      </c>
      <c r="AY38" s="172"/>
      <c r="AZ38" s="172"/>
      <c r="BA38" s="172"/>
      <c r="BB38" s="172"/>
      <c r="BC38" s="172"/>
      <c r="BD38" s="172"/>
      <c r="BE38" s="172"/>
      <c r="BF38" s="172"/>
      <c r="BG38" s="45"/>
      <c r="BH38" s="40"/>
      <c r="BI38" s="42">
        <f t="shared" si="6"/>
        <v>560300</v>
      </c>
      <c r="BJ38" s="95">
        <v>560300</v>
      </c>
      <c r="BK38" s="46">
        <f t="shared" si="9"/>
        <v>0</v>
      </c>
      <c r="BL38" s="80">
        <v>0</v>
      </c>
      <c r="BM38" s="80">
        <v>0</v>
      </c>
      <c r="BN38" s="80">
        <v>0</v>
      </c>
      <c r="BO38" s="80">
        <v>0</v>
      </c>
      <c r="BP38" s="80">
        <v>0</v>
      </c>
      <c r="BQ38" s="80">
        <v>0</v>
      </c>
      <c r="BR38" s="80">
        <v>0</v>
      </c>
      <c r="BS38" s="80">
        <v>0</v>
      </c>
      <c r="BT38" s="80">
        <v>0</v>
      </c>
      <c r="BU38" s="80">
        <v>0</v>
      </c>
      <c r="BV38" s="80">
        <v>0</v>
      </c>
      <c r="BW38" s="80">
        <v>0</v>
      </c>
      <c r="BX38" s="12">
        <f t="shared" si="7"/>
        <v>0</v>
      </c>
      <c r="BY38" s="4"/>
      <c r="BZ38" s="4"/>
      <c r="CA38" s="42">
        <f t="shared" si="10"/>
        <v>0</v>
      </c>
      <c r="CB38" s="6">
        <v>0</v>
      </c>
      <c r="CC38" s="6"/>
      <c r="CD38" s="47">
        <f t="shared" si="8"/>
        <v>285740800</v>
      </c>
      <c r="CE38" s="48">
        <f t="shared" si="0"/>
        <v>274026100</v>
      </c>
      <c r="CF38" s="95">
        <v>36779215</v>
      </c>
      <c r="CG38" s="95"/>
      <c r="CH38" s="95">
        <v>21453925</v>
      </c>
      <c r="CI38" s="95">
        <v>111607</v>
      </c>
      <c r="CJ38" s="95">
        <v>6051200</v>
      </c>
      <c r="CK38" s="95">
        <v>1684053</v>
      </c>
      <c r="CL38" s="95">
        <v>2280800</v>
      </c>
      <c r="CM38" s="95">
        <v>0</v>
      </c>
      <c r="CN38" s="95">
        <v>284200</v>
      </c>
      <c r="CO38" s="95">
        <v>115013970</v>
      </c>
      <c r="CP38" s="95"/>
      <c r="CQ38" s="95">
        <v>75068814</v>
      </c>
      <c r="CR38" s="95">
        <v>112487</v>
      </c>
      <c r="CS38" s="95">
        <v>465100</v>
      </c>
      <c r="CT38" s="95">
        <v>163542</v>
      </c>
      <c r="CU38" s="95">
        <v>13858000</v>
      </c>
      <c r="CV38" s="95">
        <v>4687</v>
      </c>
      <c r="CW38" s="95">
        <v>694500</v>
      </c>
      <c r="CX38" s="95"/>
      <c r="CY38" s="95">
        <v>4972900</v>
      </c>
      <c r="CZ38" s="95">
        <v>4000000</v>
      </c>
      <c r="DA38" s="95">
        <v>0</v>
      </c>
      <c r="DB38" s="95">
        <v>0</v>
      </c>
      <c r="DC38" s="95">
        <v>0</v>
      </c>
      <c r="DD38" s="95">
        <v>0</v>
      </c>
      <c r="DE38" s="98"/>
      <c r="DF38" s="98"/>
      <c r="DG38" s="95">
        <v>0</v>
      </c>
      <c r="DH38" s="95">
        <v>0</v>
      </c>
      <c r="DI38" s="95">
        <v>1205300</v>
      </c>
      <c r="DJ38" s="95"/>
      <c r="DK38" s="95">
        <v>127300</v>
      </c>
      <c r="DL38" s="95">
        <v>1351800</v>
      </c>
      <c r="DM38" s="125">
        <v>57400</v>
      </c>
      <c r="DN38" s="91">
        <v>0</v>
      </c>
      <c r="DO38" s="91">
        <v>0</v>
      </c>
      <c r="DP38" s="91">
        <v>0</v>
      </c>
      <c r="DQ38" s="91">
        <v>0</v>
      </c>
      <c r="DR38" s="91">
        <v>0</v>
      </c>
      <c r="DS38" s="91">
        <v>0</v>
      </c>
      <c r="DT38" s="34">
        <f t="shared" si="11"/>
        <v>29838740</v>
      </c>
      <c r="DU38" s="4">
        <v>0</v>
      </c>
      <c r="DV38" s="4">
        <v>0</v>
      </c>
      <c r="DW38" s="4">
        <v>0</v>
      </c>
      <c r="DX38" s="91">
        <v>0</v>
      </c>
      <c r="DY38" s="91">
        <v>0</v>
      </c>
      <c r="DZ38" s="91">
        <v>0</v>
      </c>
      <c r="EA38" s="91">
        <v>0</v>
      </c>
      <c r="EB38" s="91">
        <v>0</v>
      </c>
      <c r="EC38" s="6">
        <v>0</v>
      </c>
      <c r="ED38" s="6">
        <v>0</v>
      </c>
      <c r="EE38" s="6">
        <v>0</v>
      </c>
      <c r="EF38" s="91">
        <v>0</v>
      </c>
      <c r="EG38" s="132">
        <v>100</v>
      </c>
      <c r="EH38" s="43">
        <v>0</v>
      </c>
      <c r="EI38" s="43">
        <v>0</v>
      </c>
      <c r="EJ38" s="40">
        <v>0</v>
      </c>
      <c r="EK38" s="40">
        <v>0</v>
      </c>
      <c r="EL38" s="40">
        <v>23872300</v>
      </c>
      <c r="EM38" s="91">
        <v>5277009.5999999996</v>
      </c>
      <c r="EN38" s="91">
        <v>336830.4</v>
      </c>
      <c r="EO38" s="40">
        <v>0</v>
      </c>
      <c r="EP38" s="40">
        <v>0</v>
      </c>
      <c r="EQ38" s="40">
        <v>0</v>
      </c>
      <c r="ER38" s="40">
        <v>0</v>
      </c>
      <c r="ES38" s="40">
        <v>0</v>
      </c>
      <c r="ET38" s="40">
        <v>0</v>
      </c>
      <c r="EU38" s="40">
        <v>0</v>
      </c>
      <c r="EV38" s="40"/>
      <c r="EW38" s="43">
        <v>0</v>
      </c>
      <c r="EX38" s="43">
        <v>0</v>
      </c>
      <c r="EY38" s="40">
        <v>0</v>
      </c>
      <c r="EZ38" s="43">
        <v>0</v>
      </c>
      <c r="FA38" s="43">
        <v>0</v>
      </c>
      <c r="FB38" s="43">
        <v>0</v>
      </c>
      <c r="FC38" s="43">
        <v>0</v>
      </c>
      <c r="FD38" s="43">
        <v>0</v>
      </c>
      <c r="FE38" s="43">
        <v>0</v>
      </c>
      <c r="FF38" s="132">
        <v>352500</v>
      </c>
      <c r="FG38" s="40">
        <v>0</v>
      </c>
      <c r="FH38" s="40">
        <v>0</v>
      </c>
      <c r="FI38" s="40">
        <v>0</v>
      </c>
      <c r="FJ38" s="40">
        <v>0</v>
      </c>
      <c r="FK38" s="42">
        <v>80200</v>
      </c>
      <c r="FL38" s="6">
        <v>4800</v>
      </c>
      <c r="FM38" s="6">
        <v>0</v>
      </c>
      <c r="FN38" s="6">
        <v>75400</v>
      </c>
      <c r="FO38" s="42">
        <f t="shared" si="12"/>
        <v>578300</v>
      </c>
      <c r="FP38" s="43">
        <v>492700</v>
      </c>
      <c r="FQ38" s="43">
        <v>85600</v>
      </c>
      <c r="FR38" s="4"/>
      <c r="FS38" s="4"/>
      <c r="FT38" s="4"/>
      <c r="FU38" s="4"/>
      <c r="FV38" s="4"/>
      <c r="FW38" s="4"/>
      <c r="FX38" s="49">
        <f t="shared" si="1"/>
        <v>577079678</v>
      </c>
    </row>
    <row r="39" spans="1:181" ht="51">
      <c r="A39" s="88">
        <v>35</v>
      </c>
      <c r="B39" s="41" t="s">
        <v>226</v>
      </c>
      <c r="C39" s="83" t="s">
        <v>227</v>
      </c>
      <c r="D39" s="42">
        <f t="shared" si="2"/>
        <v>122447500</v>
      </c>
      <c r="E39" s="95">
        <v>0</v>
      </c>
      <c r="F39" s="95">
        <v>174800</v>
      </c>
      <c r="G39" s="95">
        <v>916000</v>
      </c>
      <c r="H39" s="95">
        <v>2682000</v>
      </c>
      <c r="I39" s="95">
        <v>72966000</v>
      </c>
      <c r="J39" s="95">
        <v>0</v>
      </c>
      <c r="K39" s="95">
        <v>0</v>
      </c>
      <c r="L39" s="95">
        <v>0</v>
      </c>
      <c r="M39" s="95">
        <v>26083600</v>
      </c>
      <c r="N39" s="95">
        <v>11625100</v>
      </c>
      <c r="O39" s="95">
        <v>0</v>
      </c>
      <c r="P39" s="95">
        <v>8000000</v>
      </c>
      <c r="Q39" s="105">
        <f t="shared" si="3"/>
        <v>1677101.7</v>
      </c>
      <c r="R39" s="132">
        <v>0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1576470</v>
      </c>
      <c r="AA39" s="132">
        <v>100631.7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44">
        <v>5000000</v>
      </c>
      <c r="AM39" s="42">
        <f t="shared" si="4"/>
        <v>10314800</v>
      </c>
      <c r="AN39" s="95">
        <v>405800</v>
      </c>
      <c r="AO39" s="95">
        <v>1908200</v>
      </c>
      <c r="AP39" s="95">
        <v>154500</v>
      </c>
      <c r="AQ39" s="95">
        <v>7846300</v>
      </c>
      <c r="AR39" s="95">
        <v>0</v>
      </c>
      <c r="AS39" s="95">
        <v>0</v>
      </c>
      <c r="AT39" s="95">
        <v>0</v>
      </c>
      <c r="AU39" s="4">
        <v>0</v>
      </c>
      <c r="AV39" s="4">
        <v>0</v>
      </c>
      <c r="AW39" s="4">
        <v>0</v>
      </c>
      <c r="AX39" s="45">
        <f t="shared" si="5"/>
        <v>0</v>
      </c>
      <c r="AY39" s="173"/>
      <c r="AZ39" s="173"/>
      <c r="BA39" s="173"/>
      <c r="BB39" s="173"/>
      <c r="BC39" s="173"/>
      <c r="BD39" s="173"/>
      <c r="BE39" s="173"/>
      <c r="BF39" s="173"/>
      <c r="BG39" s="45"/>
      <c r="BH39" s="40"/>
      <c r="BI39" s="42">
        <f t="shared" si="6"/>
        <v>431200</v>
      </c>
      <c r="BJ39" s="95">
        <v>431200</v>
      </c>
      <c r="BK39" s="46">
        <f>SUM(BL39:BW39)</f>
        <v>0</v>
      </c>
      <c r="BL39" s="80">
        <v>0</v>
      </c>
      <c r="BM39" s="80">
        <v>0</v>
      </c>
      <c r="BN39" s="80">
        <v>0</v>
      </c>
      <c r="BO39" s="80">
        <v>0</v>
      </c>
      <c r="BP39" s="80">
        <v>0</v>
      </c>
      <c r="BQ39" s="80">
        <v>0</v>
      </c>
      <c r="BR39" s="80">
        <v>0</v>
      </c>
      <c r="BS39" s="80">
        <v>0</v>
      </c>
      <c r="BT39" s="80">
        <v>0</v>
      </c>
      <c r="BU39" s="80">
        <v>0</v>
      </c>
      <c r="BV39" s="80">
        <v>0</v>
      </c>
      <c r="BW39" s="80">
        <v>0</v>
      </c>
      <c r="BX39" s="12">
        <f>SUM(BY39:BZ39)</f>
        <v>0</v>
      </c>
      <c r="BY39" s="4"/>
      <c r="BZ39" s="4"/>
      <c r="CA39" s="42">
        <f>SUM(CB39:CC39)</f>
        <v>0</v>
      </c>
      <c r="CB39" s="6">
        <v>0</v>
      </c>
      <c r="CC39" s="6"/>
      <c r="CD39" s="47">
        <f t="shared" si="8"/>
        <v>217288800</v>
      </c>
      <c r="CE39" s="48">
        <f t="shared" si="0"/>
        <v>201487700</v>
      </c>
      <c r="CF39" s="95">
        <v>33297102</v>
      </c>
      <c r="CG39" s="95"/>
      <c r="CH39" s="95">
        <v>19485141</v>
      </c>
      <c r="CI39" s="95">
        <v>0</v>
      </c>
      <c r="CJ39" s="95">
        <v>3525900</v>
      </c>
      <c r="CK39" s="95">
        <v>1541157</v>
      </c>
      <c r="CL39" s="95">
        <v>1881700</v>
      </c>
      <c r="CM39" s="95">
        <v>0</v>
      </c>
      <c r="CN39" s="95">
        <v>250200</v>
      </c>
      <c r="CO39" s="95">
        <v>85684896</v>
      </c>
      <c r="CP39" s="95"/>
      <c r="CQ39" s="95">
        <v>49373900</v>
      </c>
      <c r="CR39" s="95">
        <v>33490</v>
      </c>
      <c r="CS39" s="95">
        <v>168000</v>
      </c>
      <c r="CT39" s="95">
        <v>46314</v>
      </c>
      <c r="CU39" s="95">
        <v>5750000</v>
      </c>
      <c r="CV39" s="95">
        <v>0</v>
      </c>
      <c r="CW39" s="95">
        <v>449900</v>
      </c>
      <c r="CX39" s="95"/>
      <c r="CY39" s="95">
        <v>8263600</v>
      </c>
      <c r="CZ39" s="95">
        <v>0</v>
      </c>
      <c r="DA39" s="95">
        <v>0</v>
      </c>
      <c r="DB39" s="95">
        <v>0</v>
      </c>
      <c r="DC39" s="95">
        <v>0</v>
      </c>
      <c r="DD39" s="95">
        <v>0</v>
      </c>
      <c r="DE39" s="98"/>
      <c r="DF39" s="98"/>
      <c r="DG39" s="95">
        <v>0</v>
      </c>
      <c r="DH39" s="95">
        <v>0</v>
      </c>
      <c r="DI39" s="95">
        <v>2343100</v>
      </c>
      <c r="DJ39" s="95"/>
      <c r="DK39" s="95">
        <v>191000</v>
      </c>
      <c r="DL39" s="95">
        <v>4714100</v>
      </c>
      <c r="DM39" s="125">
        <v>289300</v>
      </c>
      <c r="DN39" s="91">
        <v>0</v>
      </c>
      <c r="DO39" s="91">
        <v>0</v>
      </c>
      <c r="DP39" s="91">
        <v>0</v>
      </c>
      <c r="DQ39" s="91">
        <v>0</v>
      </c>
      <c r="DR39" s="91">
        <v>0</v>
      </c>
      <c r="DS39" s="91">
        <v>0</v>
      </c>
      <c r="DT39" s="34">
        <f>SUM(DU39:FJ39)</f>
        <v>13734451.469999999</v>
      </c>
      <c r="DU39" s="4">
        <v>0</v>
      </c>
      <c r="DV39" s="4">
        <v>0</v>
      </c>
      <c r="DW39" s="4">
        <v>0</v>
      </c>
      <c r="DX39" s="91">
        <v>0</v>
      </c>
      <c r="DY39" s="91">
        <v>0</v>
      </c>
      <c r="DZ39" s="91">
        <v>0</v>
      </c>
      <c r="EA39" s="91">
        <v>0</v>
      </c>
      <c r="EB39" s="91">
        <v>0</v>
      </c>
      <c r="EC39" s="6">
        <v>0</v>
      </c>
      <c r="ED39" s="6">
        <v>0</v>
      </c>
      <c r="EE39" s="6">
        <v>0</v>
      </c>
      <c r="EF39" s="91">
        <v>0</v>
      </c>
      <c r="EG39" s="132">
        <v>2200</v>
      </c>
      <c r="EH39" s="43">
        <v>0</v>
      </c>
      <c r="EI39" s="43">
        <v>0</v>
      </c>
      <c r="EJ39" s="40">
        <v>0</v>
      </c>
      <c r="EK39" s="40">
        <v>0</v>
      </c>
      <c r="EL39" s="40">
        <v>4191000</v>
      </c>
      <c r="EM39" s="91">
        <v>5475076.0599999996</v>
      </c>
      <c r="EN39" s="91">
        <v>349472.94</v>
      </c>
      <c r="EO39" s="40">
        <v>0</v>
      </c>
      <c r="EP39" s="40">
        <v>0</v>
      </c>
      <c r="EQ39" s="40">
        <v>0</v>
      </c>
      <c r="ER39" s="40">
        <v>0</v>
      </c>
      <c r="ES39" s="40">
        <v>0</v>
      </c>
      <c r="ET39" s="40">
        <v>0</v>
      </c>
      <c r="EU39" s="40">
        <v>0</v>
      </c>
      <c r="EV39" s="40"/>
      <c r="EW39" s="43">
        <v>0</v>
      </c>
      <c r="EX39" s="43">
        <v>0</v>
      </c>
      <c r="EY39" s="40">
        <v>0</v>
      </c>
      <c r="EZ39" s="43">
        <v>0</v>
      </c>
      <c r="FA39" s="43">
        <v>0</v>
      </c>
      <c r="FB39" s="43">
        <v>0</v>
      </c>
      <c r="FC39" s="43">
        <v>0</v>
      </c>
      <c r="FD39" s="43">
        <v>0</v>
      </c>
      <c r="FE39" s="43">
        <v>0</v>
      </c>
      <c r="FF39" s="132">
        <v>3716702.47</v>
      </c>
      <c r="FG39" s="40">
        <v>0</v>
      </c>
      <c r="FH39" s="40">
        <v>0</v>
      </c>
      <c r="FI39" s="40">
        <v>0</v>
      </c>
      <c r="FJ39" s="40">
        <v>0</v>
      </c>
      <c r="FK39" s="42">
        <v>36200</v>
      </c>
      <c r="FL39" s="6">
        <v>8700</v>
      </c>
      <c r="FM39" s="6">
        <v>0</v>
      </c>
      <c r="FN39" s="6">
        <v>27500</v>
      </c>
      <c r="FO39" s="42">
        <f>SUM(FP39:FW39)</f>
        <v>0</v>
      </c>
      <c r="FP39" s="43">
        <v>0</v>
      </c>
      <c r="FQ39" s="43">
        <v>0</v>
      </c>
      <c r="FR39" s="4"/>
      <c r="FS39" s="4"/>
      <c r="FT39" s="4"/>
      <c r="FU39" s="4"/>
      <c r="FV39" s="4"/>
      <c r="FW39" s="4"/>
      <c r="FX39" s="49">
        <f t="shared" si="1"/>
        <v>370930053.16999996</v>
      </c>
    </row>
    <row r="40" spans="1:181" ht="55.5" customHeight="1">
      <c r="A40" s="88">
        <v>32</v>
      </c>
      <c r="B40" s="41" t="s">
        <v>218</v>
      </c>
      <c r="C40" s="83" t="s">
        <v>219</v>
      </c>
      <c r="D40" s="42">
        <f t="shared" si="2"/>
        <v>136890100</v>
      </c>
      <c r="E40" s="95">
        <v>0</v>
      </c>
      <c r="F40" s="95">
        <v>0</v>
      </c>
      <c r="G40" s="95">
        <v>750000</v>
      </c>
      <c r="H40" s="95">
        <v>2462000</v>
      </c>
      <c r="I40" s="95">
        <v>50277000</v>
      </c>
      <c r="J40" s="95">
        <v>0</v>
      </c>
      <c r="K40" s="95">
        <v>0</v>
      </c>
      <c r="L40" s="95">
        <v>0</v>
      </c>
      <c r="M40" s="95">
        <v>62725400</v>
      </c>
      <c r="N40" s="95">
        <v>13403700</v>
      </c>
      <c r="O40" s="95">
        <v>0</v>
      </c>
      <c r="P40" s="95">
        <v>7272000</v>
      </c>
      <c r="Q40" s="105">
        <f t="shared" si="3"/>
        <v>2900</v>
      </c>
      <c r="R40" s="132">
        <v>0</v>
      </c>
      <c r="S40" s="132">
        <v>0</v>
      </c>
      <c r="T40" s="132">
        <v>2726</v>
      </c>
      <c r="U40" s="132">
        <v>174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44"/>
      <c r="AM40" s="42">
        <f t="shared" si="4"/>
        <v>12810800</v>
      </c>
      <c r="AN40" s="95">
        <v>395400</v>
      </c>
      <c r="AO40" s="95">
        <v>1090400</v>
      </c>
      <c r="AP40" s="95">
        <v>426600</v>
      </c>
      <c r="AQ40" s="95">
        <v>8947400</v>
      </c>
      <c r="AR40" s="95">
        <v>1944000</v>
      </c>
      <c r="AS40" s="95">
        <v>0</v>
      </c>
      <c r="AT40" s="95">
        <v>7000</v>
      </c>
      <c r="AU40" s="4">
        <v>0</v>
      </c>
      <c r="AV40" s="4">
        <v>0</v>
      </c>
      <c r="AW40" s="4">
        <v>0</v>
      </c>
      <c r="AX40" s="45">
        <f t="shared" si="5"/>
        <v>0</v>
      </c>
      <c r="AY40" s="40"/>
      <c r="AZ40" s="40"/>
      <c r="BA40" s="40"/>
      <c r="BB40" s="40"/>
      <c r="BC40" s="40"/>
      <c r="BD40" s="40"/>
      <c r="BE40" s="40"/>
      <c r="BF40" s="40"/>
      <c r="BG40" s="45"/>
      <c r="BH40" s="40"/>
      <c r="BI40" s="42">
        <f t="shared" si="6"/>
        <v>431200</v>
      </c>
      <c r="BJ40" s="95">
        <v>431200</v>
      </c>
      <c r="BK40" s="46">
        <f t="shared" si="9"/>
        <v>0</v>
      </c>
      <c r="BL40" s="80">
        <v>0</v>
      </c>
      <c r="BM40" s="80">
        <v>0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  <c r="BU40" s="80">
        <v>0</v>
      </c>
      <c r="BV40" s="80">
        <v>0</v>
      </c>
      <c r="BW40" s="80">
        <v>0</v>
      </c>
      <c r="BX40" s="12">
        <f t="shared" si="7"/>
        <v>0</v>
      </c>
      <c r="BY40" s="4"/>
      <c r="BZ40" s="4"/>
      <c r="CA40" s="42">
        <f t="shared" si="10"/>
        <v>0</v>
      </c>
      <c r="CB40" s="6">
        <v>0</v>
      </c>
      <c r="CC40" s="6"/>
      <c r="CD40" s="47">
        <f t="shared" si="8"/>
        <v>108946500</v>
      </c>
      <c r="CE40" s="48">
        <f t="shared" si="0"/>
        <v>105159100</v>
      </c>
      <c r="CF40" s="95">
        <v>18913247</v>
      </c>
      <c r="CG40" s="95"/>
      <c r="CH40" s="95">
        <v>10587824</v>
      </c>
      <c r="CI40" s="95">
        <v>260275</v>
      </c>
      <c r="CJ40" s="95">
        <v>2883200</v>
      </c>
      <c r="CK40" s="95">
        <v>996254</v>
      </c>
      <c r="CL40" s="95">
        <v>1642100</v>
      </c>
      <c r="CM40" s="95">
        <v>4000</v>
      </c>
      <c r="CN40" s="95">
        <v>94300</v>
      </c>
      <c r="CO40" s="95">
        <v>43965962</v>
      </c>
      <c r="CP40" s="95"/>
      <c r="CQ40" s="95">
        <v>21933622</v>
      </c>
      <c r="CR40" s="95">
        <v>93118</v>
      </c>
      <c r="CS40" s="95">
        <v>355600</v>
      </c>
      <c r="CT40" s="95">
        <v>172898</v>
      </c>
      <c r="CU40" s="95">
        <v>3072300</v>
      </c>
      <c r="CV40" s="95">
        <v>0</v>
      </c>
      <c r="CW40" s="95">
        <v>184400</v>
      </c>
      <c r="CX40" s="95"/>
      <c r="CY40" s="95">
        <v>2248100</v>
      </c>
      <c r="CZ40" s="95">
        <v>0</v>
      </c>
      <c r="DA40" s="95">
        <v>0</v>
      </c>
      <c r="DB40" s="95">
        <v>0</v>
      </c>
      <c r="DC40" s="95">
        <v>0</v>
      </c>
      <c r="DD40" s="95">
        <v>0</v>
      </c>
      <c r="DE40" s="98"/>
      <c r="DF40" s="98"/>
      <c r="DG40" s="95">
        <v>0</v>
      </c>
      <c r="DH40" s="95">
        <v>0</v>
      </c>
      <c r="DI40" s="95">
        <v>0</v>
      </c>
      <c r="DJ40" s="95"/>
      <c r="DK40" s="95">
        <v>63700</v>
      </c>
      <c r="DL40" s="95">
        <v>1435900</v>
      </c>
      <c r="DM40" s="125">
        <v>39700</v>
      </c>
      <c r="DN40" s="91">
        <v>0</v>
      </c>
      <c r="DO40" s="91">
        <v>0</v>
      </c>
      <c r="DP40" s="91">
        <v>0</v>
      </c>
      <c r="DQ40" s="91">
        <v>0</v>
      </c>
      <c r="DR40" s="91">
        <v>0</v>
      </c>
      <c r="DS40" s="91">
        <v>0</v>
      </c>
      <c r="DT40" s="34">
        <f t="shared" si="11"/>
        <v>16699311</v>
      </c>
      <c r="DU40" s="4">
        <v>0</v>
      </c>
      <c r="DV40" s="4">
        <v>0</v>
      </c>
      <c r="DW40" s="4">
        <v>0</v>
      </c>
      <c r="DX40" s="91">
        <v>0</v>
      </c>
      <c r="DY40" s="91">
        <v>0</v>
      </c>
      <c r="DZ40" s="91">
        <v>0</v>
      </c>
      <c r="EA40" s="91">
        <v>0</v>
      </c>
      <c r="EB40" s="91">
        <v>0</v>
      </c>
      <c r="EC40" s="6">
        <v>0</v>
      </c>
      <c r="ED40" s="6">
        <v>0</v>
      </c>
      <c r="EE40" s="6">
        <v>0</v>
      </c>
      <c r="EF40" s="91">
        <v>0</v>
      </c>
      <c r="EG40" s="132">
        <v>0</v>
      </c>
      <c r="EH40" s="43">
        <v>0</v>
      </c>
      <c r="EI40" s="43">
        <v>0</v>
      </c>
      <c r="EJ40" s="40">
        <v>0</v>
      </c>
      <c r="EK40" s="40">
        <v>0</v>
      </c>
      <c r="EL40" s="40">
        <v>8722000</v>
      </c>
      <c r="EM40" s="91">
        <v>4020672.34</v>
      </c>
      <c r="EN40" s="91">
        <v>256638.66</v>
      </c>
      <c r="EO40" s="40">
        <v>0</v>
      </c>
      <c r="EP40" s="40">
        <v>0</v>
      </c>
      <c r="EQ40" s="40">
        <v>0</v>
      </c>
      <c r="ER40" s="40">
        <v>0</v>
      </c>
      <c r="ES40" s="40">
        <v>0</v>
      </c>
      <c r="ET40" s="40">
        <v>0</v>
      </c>
      <c r="EU40" s="40">
        <v>3700000</v>
      </c>
      <c r="EV40" s="40"/>
      <c r="EW40" s="43">
        <v>0</v>
      </c>
      <c r="EX40" s="43">
        <v>0</v>
      </c>
      <c r="EY40" s="40">
        <v>0</v>
      </c>
      <c r="EZ40" s="43">
        <v>0</v>
      </c>
      <c r="FA40" s="43">
        <v>0</v>
      </c>
      <c r="FB40" s="43">
        <v>0</v>
      </c>
      <c r="FC40" s="43">
        <v>0</v>
      </c>
      <c r="FD40" s="43">
        <v>0</v>
      </c>
      <c r="FE40" s="43">
        <v>0</v>
      </c>
      <c r="FF40" s="132">
        <v>0</v>
      </c>
      <c r="FG40" s="40">
        <v>0</v>
      </c>
      <c r="FH40" s="40">
        <v>0</v>
      </c>
      <c r="FI40" s="40">
        <v>0</v>
      </c>
      <c r="FJ40" s="40">
        <v>0</v>
      </c>
      <c r="FK40" s="42">
        <v>34400</v>
      </c>
      <c r="FL40" s="6">
        <v>1700</v>
      </c>
      <c r="FM40" s="6">
        <v>0</v>
      </c>
      <c r="FN40" s="6">
        <v>32700</v>
      </c>
      <c r="FO40" s="42">
        <f t="shared" si="12"/>
        <v>0</v>
      </c>
      <c r="FP40" s="43">
        <v>0</v>
      </c>
      <c r="FQ40" s="43">
        <v>0</v>
      </c>
      <c r="FR40" s="4"/>
      <c r="FS40" s="4"/>
      <c r="FT40" s="4"/>
      <c r="FU40" s="4"/>
      <c r="FV40" s="4"/>
      <c r="FW40" s="4"/>
      <c r="FX40" s="49">
        <f t="shared" si="1"/>
        <v>275815211</v>
      </c>
    </row>
    <row r="41" spans="1:181" ht="44.25" customHeight="1">
      <c r="A41" s="88">
        <v>34</v>
      </c>
      <c r="B41" s="41" t="s">
        <v>222</v>
      </c>
      <c r="C41" s="83" t="s">
        <v>223</v>
      </c>
      <c r="D41" s="42">
        <f t="shared" si="2"/>
        <v>164848000</v>
      </c>
      <c r="E41" s="95">
        <v>0</v>
      </c>
      <c r="F41" s="95">
        <v>0</v>
      </c>
      <c r="G41" s="95">
        <v>3849000</v>
      </c>
      <c r="H41" s="95">
        <v>51716000</v>
      </c>
      <c r="I41" s="95">
        <v>65343000</v>
      </c>
      <c r="J41" s="95">
        <v>0</v>
      </c>
      <c r="K41" s="95">
        <v>0</v>
      </c>
      <c r="L41" s="95">
        <v>0</v>
      </c>
      <c r="M41" s="95">
        <v>0</v>
      </c>
      <c r="N41" s="95">
        <v>43940000</v>
      </c>
      <c r="O41" s="95">
        <v>0</v>
      </c>
      <c r="P41" s="95">
        <v>0</v>
      </c>
      <c r="Q41" s="105">
        <f t="shared" si="3"/>
        <v>617030</v>
      </c>
      <c r="R41" s="132">
        <v>0</v>
      </c>
      <c r="S41" s="132">
        <v>0</v>
      </c>
      <c r="T41" s="132">
        <v>9428.19</v>
      </c>
      <c r="U41" s="132">
        <v>601.80999999999995</v>
      </c>
      <c r="V41" s="132">
        <v>570580.03</v>
      </c>
      <c r="W41" s="132">
        <v>36419.97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0</v>
      </c>
      <c r="AL41" s="44"/>
      <c r="AM41" s="42">
        <f t="shared" si="4"/>
        <v>121113900</v>
      </c>
      <c r="AN41" s="95">
        <v>1889800</v>
      </c>
      <c r="AO41" s="95">
        <v>22081100</v>
      </c>
      <c r="AP41" s="95">
        <v>3327100</v>
      </c>
      <c r="AQ41" s="95">
        <v>82428500</v>
      </c>
      <c r="AR41" s="95">
        <v>11370000</v>
      </c>
      <c r="AS41" s="95">
        <v>0</v>
      </c>
      <c r="AT41" s="95">
        <v>17400</v>
      </c>
      <c r="AU41" s="4">
        <v>0</v>
      </c>
      <c r="AV41" s="4">
        <v>0</v>
      </c>
      <c r="AW41" s="4">
        <v>0</v>
      </c>
      <c r="AX41" s="45">
        <f t="shared" si="5"/>
        <v>0</v>
      </c>
      <c r="AY41" s="4"/>
      <c r="AZ41" s="4"/>
      <c r="BA41" s="4"/>
      <c r="BB41" s="4"/>
      <c r="BC41" s="4"/>
      <c r="BD41" s="4"/>
      <c r="BE41" s="4"/>
      <c r="BF41" s="4"/>
      <c r="BG41" s="12"/>
      <c r="BH41" s="4"/>
      <c r="BI41" s="42">
        <f t="shared" si="6"/>
        <v>2263600</v>
      </c>
      <c r="BJ41" s="95">
        <v>2263600</v>
      </c>
      <c r="BK41" s="46">
        <f t="shared" si="9"/>
        <v>0</v>
      </c>
      <c r="BL41" s="80">
        <v>0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0</v>
      </c>
      <c r="BU41" s="80">
        <v>0</v>
      </c>
      <c r="BV41" s="80">
        <v>0</v>
      </c>
      <c r="BW41" s="80">
        <v>0</v>
      </c>
      <c r="BX41" s="12">
        <f t="shared" si="7"/>
        <v>0</v>
      </c>
      <c r="BY41" s="4"/>
      <c r="BZ41" s="4"/>
      <c r="CA41" s="42">
        <f t="shared" si="10"/>
        <v>0</v>
      </c>
      <c r="CB41" s="4">
        <v>0</v>
      </c>
      <c r="CC41" s="4"/>
      <c r="CD41" s="47">
        <f t="shared" si="8"/>
        <v>2221123011</v>
      </c>
      <c r="CE41" s="48">
        <f t="shared" si="0"/>
        <v>2114179700</v>
      </c>
      <c r="CF41" s="95">
        <v>509963395</v>
      </c>
      <c r="CG41" s="95"/>
      <c r="CH41" s="95">
        <v>189909577</v>
      </c>
      <c r="CI41" s="95">
        <v>379040</v>
      </c>
      <c r="CJ41" s="95">
        <v>61655700</v>
      </c>
      <c r="CK41" s="95">
        <v>8004888</v>
      </c>
      <c r="CL41" s="95">
        <v>35362100</v>
      </c>
      <c r="CM41" s="95">
        <v>0</v>
      </c>
      <c r="CN41" s="95">
        <v>2662800</v>
      </c>
      <c r="CO41" s="95">
        <v>889340042</v>
      </c>
      <c r="CP41" s="95"/>
      <c r="CQ41" s="95">
        <v>360705258</v>
      </c>
      <c r="CR41" s="95">
        <v>468800</v>
      </c>
      <c r="CS41" s="95">
        <v>614000</v>
      </c>
      <c r="CT41" s="95">
        <v>0</v>
      </c>
      <c r="CU41" s="95">
        <v>49165900</v>
      </c>
      <c r="CV41" s="95">
        <v>0</v>
      </c>
      <c r="CW41" s="95">
        <v>5948200</v>
      </c>
      <c r="CX41" s="95"/>
      <c r="CY41" s="95">
        <v>6696200</v>
      </c>
      <c r="CZ41" s="95">
        <v>0</v>
      </c>
      <c r="DA41" s="95">
        <v>92400000</v>
      </c>
      <c r="DB41" s="95">
        <v>0</v>
      </c>
      <c r="DC41" s="95">
        <v>0</v>
      </c>
      <c r="DD41" s="95">
        <v>0</v>
      </c>
      <c r="DE41" s="102"/>
      <c r="DF41" s="102"/>
      <c r="DG41" s="95">
        <v>0</v>
      </c>
      <c r="DH41" s="95">
        <v>0</v>
      </c>
      <c r="DI41" s="95">
        <v>0</v>
      </c>
      <c r="DJ41" s="95"/>
      <c r="DK41" s="95">
        <v>159200</v>
      </c>
      <c r="DL41" s="95">
        <v>4567000</v>
      </c>
      <c r="DM41" s="125">
        <v>887900</v>
      </c>
      <c r="DN41" s="91">
        <v>1399349.06</v>
      </c>
      <c r="DO41" s="91">
        <v>89324.94</v>
      </c>
      <c r="DP41" s="91">
        <v>0</v>
      </c>
      <c r="DQ41" s="91">
        <v>0</v>
      </c>
      <c r="DR41" s="91">
        <v>699674.53</v>
      </c>
      <c r="DS41" s="91">
        <v>44662.47</v>
      </c>
      <c r="DT41" s="34">
        <f t="shared" si="11"/>
        <v>280770260</v>
      </c>
      <c r="DU41" s="4">
        <v>0</v>
      </c>
      <c r="DV41" s="4">
        <v>0</v>
      </c>
      <c r="DW41" s="4">
        <v>0</v>
      </c>
      <c r="DX41" s="91">
        <v>0</v>
      </c>
      <c r="DY41" s="91">
        <v>0</v>
      </c>
      <c r="DZ41" s="91">
        <v>0</v>
      </c>
      <c r="EA41" s="91">
        <v>0</v>
      </c>
      <c r="EB41" s="91">
        <v>120000000</v>
      </c>
      <c r="EC41" s="6">
        <v>0</v>
      </c>
      <c r="ED41" s="6">
        <v>0</v>
      </c>
      <c r="EE41" s="6">
        <v>0</v>
      </c>
      <c r="EF41" s="91">
        <v>0</v>
      </c>
      <c r="EG41" s="132">
        <v>25300</v>
      </c>
      <c r="EH41" s="43">
        <v>0</v>
      </c>
      <c r="EI41" s="43">
        <v>0</v>
      </c>
      <c r="EJ41" s="40">
        <v>0</v>
      </c>
      <c r="EK41" s="40">
        <v>0</v>
      </c>
      <c r="EL41" s="40">
        <v>22114000</v>
      </c>
      <c r="EM41" s="91">
        <v>60753102.399999999</v>
      </c>
      <c r="EN41" s="91">
        <v>3877857.6</v>
      </c>
      <c r="EO41" s="40">
        <v>0</v>
      </c>
      <c r="EP41" s="40">
        <v>0</v>
      </c>
      <c r="EQ41" s="40">
        <v>0</v>
      </c>
      <c r="ER41" s="40">
        <v>0</v>
      </c>
      <c r="ES41" s="40">
        <v>0</v>
      </c>
      <c r="ET41" s="40">
        <v>0</v>
      </c>
      <c r="EU41" s="40">
        <v>0</v>
      </c>
      <c r="EV41" s="40"/>
      <c r="EW41" s="43">
        <v>0</v>
      </c>
      <c r="EX41" s="43">
        <v>0</v>
      </c>
      <c r="EY41" s="40">
        <v>0</v>
      </c>
      <c r="EZ41" s="43">
        <v>0</v>
      </c>
      <c r="FA41" s="43">
        <v>0</v>
      </c>
      <c r="FB41" s="43">
        <v>0</v>
      </c>
      <c r="FC41" s="43">
        <v>0</v>
      </c>
      <c r="FD41" s="43">
        <v>0</v>
      </c>
      <c r="FE41" s="43">
        <v>0</v>
      </c>
      <c r="FF41" s="132">
        <v>44000000</v>
      </c>
      <c r="FG41" s="40">
        <v>0</v>
      </c>
      <c r="FH41" s="40">
        <v>0</v>
      </c>
      <c r="FI41" s="40">
        <v>0</v>
      </c>
      <c r="FJ41" s="40">
        <v>30000000</v>
      </c>
      <c r="FK41" s="42">
        <v>2718500</v>
      </c>
      <c r="FL41" s="6">
        <v>1721500</v>
      </c>
      <c r="FM41" s="6">
        <v>0</v>
      </c>
      <c r="FN41" s="6">
        <v>997000</v>
      </c>
      <c r="FO41" s="42">
        <f t="shared" si="12"/>
        <v>3413900</v>
      </c>
      <c r="FP41" s="43">
        <v>3327500</v>
      </c>
      <c r="FQ41" s="43">
        <v>86400</v>
      </c>
      <c r="FR41" s="4"/>
      <c r="FS41" s="4"/>
      <c r="FT41" s="4"/>
      <c r="FU41" s="4"/>
      <c r="FV41" s="4"/>
      <c r="FW41" s="4"/>
      <c r="FX41" s="49">
        <f t="shared" si="1"/>
        <v>2796868201</v>
      </c>
    </row>
    <row r="42" spans="1:181" ht="81.75" customHeight="1">
      <c r="A42" s="88">
        <v>33</v>
      </c>
      <c r="B42" s="41" t="s">
        <v>220</v>
      </c>
      <c r="C42" s="83" t="s">
        <v>221</v>
      </c>
      <c r="D42" s="42">
        <f t="shared" si="2"/>
        <v>54668800</v>
      </c>
      <c r="E42" s="95">
        <v>233000</v>
      </c>
      <c r="F42" s="95">
        <v>110600</v>
      </c>
      <c r="G42" s="95">
        <v>59000</v>
      </c>
      <c r="H42" s="95">
        <v>1689000</v>
      </c>
      <c r="I42" s="95">
        <v>17300000</v>
      </c>
      <c r="J42" s="95">
        <v>0</v>
      </c>
      <c r="K42" s="95">
        <v>30071000</v>
      </c>
      <c r="L42" s="95">
        <v>0</v>
      </c>
      <c r="M42" s="95">
        <v>0</v>
      </c>
      <c r="N42" s="95">
        <v>2206200</v>
      </c>
      <c r="O42" s="95">
        <v>0</v>
      </c>
      <c r="P42" s="95">
        <v>3000000</v>
      </c>
      <c r="Q42" s="105">
        <f t="shared" si="3"/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44"/>
      <c r="AM42" s="42">
        <f t="shared" si="4"/>
        <v>3084400</v>
      </c>
      <c r="AN42" s="95">
        <v>192300</v>
      </c>
      <c r="AO42" s="95">
        <v>1090400</v>
      </c>
      <c r="AP42" s="95">
        <v>77300</v>
      </c>
      <c r="AQ42" s="95">
        <v>1724400</v>
      </c>
      <c r="AR42" s="95">
        <v>0</v>
      </c>
      <c r="AS42" s="95">
        <v>0</v>
      </c>
      <c r="AT42" s="95">
        <v>0</v>
      </c>
      <c r="AU42" s="4">
        <v>0</v>
      </c>
      <c r="AV42" s="4">
        <v>0</v>
      </c>
      <c r="AW42" s="4">
        <v>0</v>
      </c>
      <c r="AX42" s="45">
        <f t="shared" si="5"/>
        <v>0</v>
      </c>
      <c r="AY42" s="40"/>
      <c r="AZ42" s="40"/>
      <c r="BA42" s="40"/>
      <c r="BB42" s="40"/>
      <c r="BC42" s="40"/>
      <c r="BD42" s="40"/>
      <c r="BE42" s="40"/>
      <c r="BF42" s="40"/>
      <c r="BG42" s="45"/>
      <c r="BH42" s="40"/>
      <c r="BI42" s="42">
        <f t="shared" si="6"/>
        <v>407200</v>
      </c>
      <c r="BJ42" s="95">
        <v>407200</v>
      </c>
      <c r="BK42" s="46">
        <f>SUM(BL42:BW42)</f>
        <v>0</v>
      </c>
      <c r="BL42" s="80">
        <v>0</v>
      </c>
      <c r="BM42" s="80">
        <v>0</v>
      </c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12">
        <f>SUM(BY42:BZ42)</f>
        <v>0</v>
      </c>
      <c r="BY42" s="4"/>
      <c r="BZ42" s="4"/>
      <c r="CA42" s="42">
        <f>SUM(CB42:CC42)</f>
        <v>0</v>
      </c>
      <c r="CB42" s="6">
        <v>0</v>
      </c>
      <c r="CC42" s="6"/>
      <c r="CD42" s="47">
        <f t="shared" si="8"/>
        <v>57129800</v>
      </c>
      <c r="CE42" s="48">
        <f t="shared" si="0"/>
        <v>55331100</v>
      </c>
      <c r="CF42" s="95">
        <v>7970590</v>
      </c>
      <c r="CG42" s="95"/>
      <c r="CH42" s="95">
        <v>6489557</v>
      </c>
      <c r="CI42" s="95">
        <v>0</v>
      </c>
      <c r="CJ42" s="95">
        <v>1985600</v>
      </c>
      <c r="CK42" s="95">
        <v>542953</v>
      </c>
      <c r="CL42" s="95">
        <v>1447000</v>
      </c>
      <c r="CM42" s="95">
        <v>0</v>
      </c>
      <c r="CN42" s="95">
        <v>58400</v>
      </c>
      <c r="CO42" s="95">
        <v>23976108</v>
      </c>
      <c r="CP42" s="95"/>
      <c r="CQ42" s="95">
        <v>11393383</v>
      </c>
      <c r="CR42" s="95">
        <v>18311</v>
      </c>
      <c r="CS42" s="95">
        <v>166300</v>
      </c>
      <c r="CT42" s="95">
        <v>45498</v>
      </c>
      <c r="CU42" s="95">
        <v>1183500</v>
      </c>
      <c r="CV42" s="95">
        <v>0</v>
      </c>
      <c r="CW42" s="95">
        <v>53900</v>
      </c>
      <c r="CX42" s="95"/>
      <c r="CY42" s="95">
        <v>476700</v>
      </c>
      <c r="CZ42" s="95">
        <v>0</v>
      </c>
      <c r="DA42" s="95">
        <v>0</v>
      </c>
      <c r="DB42" s="95">
        <v>0</v>
      </c>
      <c r="DC42" s="95">
        <v>0</v>
      </c>
      <c r="DD42" s="95">
        <v>0</v>
      </c>
      <c r="DE42" s="98"/>
      <c r="DF42" s="98"/>
      <c r="DG42" s="95">
        <v>0</v>
      </c>
      <c r="DH42" s="95">
        <v>0</v>
      </c>
      <c r="DI42" s="95">
        <v>989000</v>
      </c>
      <c r="DJ42" s="95"/>
      <c r="DK42" s="95">
        <v>31800</v>
      </c>
      <c r="DL42" s="127">
        <v>164000</v>
      </c>
      <c r="DM42" s="128">
        <v>137200</v>
      </c>
      <c r="DN42" s="91">
        <v>0</v>
      </c>
      <c r="DO42" s="91">
        <v>0</v>
      </c>
      <c r="DP42" s="91">
        <v>0</v>
      </c>
      <c r="DQ42" s="91">
        <v>0</v>
      </c>
      <c r="DR42" s="91">
        <v>0</v>
      </c>
      <c r="DS42" s="91">
        <v>0</v>
      </c>
      <c r="DT42" s="34">
        <f>SUM(DU42:FJ42)</f>
        <v>3668291</v>
      </c>
      <c r="DU42" s="4">
        <v>0</v>
      </c>
      <c r="DV42" s="4">
        <v>0</v>
      </c>
      <c r="DW42" s="4">
        <v>0</v>
      </c>
      <c r="DX42" s="91">
        <v>0</v>
      </c>
      <c r="DY42" s="91">
        <v>0</v>
      </c>
      <c r="DZ42" s="91">
        <v>0</v>
      </c>
      <c r="EA42" s="91">
        <v>0</v>
      </c>
      <c r="EB42" s="91">
        <v>0</v>
      </c>
      <c r="EC42" s="6">
        <v>0</v>
      </c>
      <c r="ED42" s="6">
        <v>0</v>
      </c>
      <c r="EE42" s="6">
        <v>0</v>
      </c>
      <c r="EF42" s="91">
        <v>0</v>
      </c>
      <c r="EG42" s="132">
        <v>0</v>
      </c>
      <c r="EH42" s="43">
        <v>0</v>
      </c>
      <c r="EI42" s="43">
        <v>0</v>
      </c>
      <c r="EJ42" s="40">
        <v>0</v>
      </c>
      <c r="EK42" s="40">
        <v>0</v>
      </c>
      <c r="EL42" s="40">
        <v>0</v>
      </c>
      <c r="EM42" s="91">
        <v>3448193.54</v>
      </c>
      <c r="EN42" s="91">
        <v>220097.46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0</v>
      </c>
      <c r="EU42" s="40">
        <v>0</v>
      </c>
      <c r="EV42" s="40"/>
      <c r="EW42" s="43">
        <v>0</v>
      </c>
      <c r="EX42" s="43">
        <v>0</v>
      </c>
      <c r="EY42" s="40">
        <v>0</v>
      </c>
      <c r="EZ42" s="43">
        <v>0</v>
      </c>
      <c r="FA42" s="43">
        <v>0</v>
      </c>
      <c r="FB42" s="43">
        <v>0</v>
      </c>
      <c r="FC42" s="43">
        <v>0</v>
      </c>
      <c r="FD42" s="43">
        <v>0</v>
      </c>
      <c r="FE42" s="43">
        <v>0</v>
      </c>
      <c r="FF42" s="132">
        <v>0</v>
      </c>
      <c r="FG42" s="40">
        <v>0</v>
      </c>
      <c r="FH42" s="40">
        <v>0</v>
      </c>
      <c r="FI42" s="40">
        <v>0</v>
      </c>
      <c r="FJ42" s="40">
        <v>0</v>
      </c>
      <c r="FK42" s="42">
        <v>29400</v>
      </c>
      <c r="FL42" s="6">
        <v>7800</v>
      </c>
      <c r="FM42" s="6">
        <v>0</v>
      </c>
      <c r="FN42" s="6">
        <v>21600</v>
      </c>
      <c r="FO42" s="42">
        <f>SUM(FP42:FW42)</f>
        <v>0</v>
      </c>
      <c r="FP42" s="43">
        <v>0</v>
      </c>
      <c r="FQ42" s="43">
        <v>0</v>
      </c>
      <c r="FR42" s="4"/>
      <c r="FS42" s="4"/>
      <c r="FT42" s="4"/>
      <c r="FU42" s="4"/>
      <c r="FV42" s="4"/>
      <c r="FW42" s="4"/>
      <c r="FX42" s="49">
        <f t="shared" si="1"/>
        <v>118987891</v>
      </c>
    </row>
    <row r="43" spans="1:181" s="65" customFormat="1" ht="20.25" customHeight="1">
      <c r="B43" s="60" t="s">
        <v>232</v>
      </c>
      <c r="C43" s="60"/>
      <c r="D43" s="61">
        <f>SUM(D8:D42)</f>
        <v>5221219100</v>
      </c>
      <c r="E43" s="61">
        <f t="shared" ref="E43" si="13">SUM(E8:E42)</f>
        <v>39856700</v>
      </c>
      <c r="F43" s="61">
        <f t="shared" ref="F43" si="14">SUM(F8:F42)</f>
        <v>12520000</v>
      </c>
      <c r="G43" s="61">
        <f t="shared" ref="G43" si="15">SUM(G8:G42)</f>
        <v>54280000</v>
      </c>
      <c r="H43" s="61">
        <f t="shared" ref="H43" si="16">SUM(H8:H42)</f>
        <v>58549000</v>
      </c>
      <c r="I43" s="61">
        <f t="shared" ref="I43" si="17">SUM(I8:I42)</f>
        <v>2909397000</v>
      </c>
      <c r="J43" s="61">
        <f t="shared" ref="J43" si="18">SUM(J8:J42)</f>
        <v>4645000</v>
      </c>
      <c r="K43" s="61">
        <f t="shared" ref="K43" si="19">SUM(K8:K42)</f>
        <v>30071000</v>
      </c>
      <c r="L43" s="61">
        <f t="shared" ref="L43" si="20">SUM(L8:L42)</f>
        <v>101466000</v>
      </c>
      <c r="M43" s="61">
        <f t="shared" ref="M43" si="21">SUM(M8:M42)</f>
        <v>1197102300</v>
      </c>
      <c r="N43" s="61">
        <f t="shared" ref="N43" si="22">SUM(N8:N42)</f>
        <v>566569600</v>
      </c>
      <c r="O43" s="61">
        <f t="shared" ref="O43" si="23">SUM(O8:O42)</f>
        <v>6562500</v>
      </c>
      <c r="P43" s="61">
        <f t="shared" ref="P43" si="24">SUM(P8:P42)</f>
        <v>240200000</v>
      </c>
      <c r="Q43" s="135">
        <f>SUM(Q8:Q42)</f>
        <v>67697574.700000003</v>
      </c>
      <c r="R43" s="136">
        <f>SUM(R8:R42)</f>
        <v>144000</v>
      </c>
      <c r="S43" s="136">
        <f t="shared" ref="S43:AK43" si="25">SUM(S8:S42)</f>
        <v>9191</v>
      </c>
      <c r="T43" s="136">
        <f t="shared" si="25"/>
        <v>334000.00000000012</v>
      </c>
      <c r="U43" s="136">
        <f t="shared" si="25"/>
        <v>21319</v>
      </c>
      <c r="V43" s="136">
        <f t="shared" si="25"/>
        <v>2049978.58</v>
      </c>
      <c r="W43" s="136">
        <f t="shared" si="25"/>
        <v>130849.42000000001</v>
      </c>
      <c r="X43" s="136">
        <f t="shared" si="25"/>
        <v>2057292.46</v>
      </c>
      <c r="Y43" s="136">
        <f t="shared" si="25"/>
        <v>131316.54</v>
      </c>
      <c r="Z43" s="136">
        <f t="shared" si="25"/>
        <v>1576470</v>
      </c>
      <c r="AA43" s="136">
        <f t="shared" si="25"/>
        <v>100631.7</v>
      </c>
      <c r="AB43" s="136">
        <f t="shared" si="25"/>
        <v>29314858.560000006</v>
      </c>
      <c r="AC43" s="136">
        <f t="shared" si="25"/>
        <v>1871161.4400000002</v>
      </c>
      <c r="AD43" s="136">
        <f t="shared" si="25"/>
        <v>66426.05</v>
      </c>
      <c r="AE43" s="136">
        <f t="shared" si="25"/>
        <v>4239.95</v>
      </c>
      <c r="AF43" s="136">
        <f t="shared" si="25"/>
        <v>550000</v>
      </c>
      <c r="AG43" s="136">
        <f t="shared" si="25"/>
        <v>35106</v>
      </c>
      <c r="AH43" s="136">
        <f t="shared" si="25"/>
        <v>1499999.8199999998</v>
      </c>
      <c r="AI43" s="136">
        <f t="shared" si="25"/>
        <v>202109.18</v>
      </c>
      <c r="AJ43" s="136">
        <f t="shared" si="25"/>
        <v>25942707.539999999</v>
      </c>
      <c r="AK43" s="136">
        <f t="shared" si="25"/>
        <v>1655917.46</v>
      </c>
      <c r="AL43" s="61">
        <f>SUM(AL9:AL41)</f>
        <v>5000000</v>
      </c>
      <c r="AM43" s="61">
        <f>SUM(AM8:AM42)</f>
        <v>645996800</v>
      </c>
      <c r="AN43" s="61">
        <f>SUM(AN8:AN42)</f>
        <v>11974400</v>
      </c>
      <c r="AO43" s="61">
        <f t="shared" ref="AO43:AR43" si="26">SUM(AO8:AO42)</f>
        <v>95354700</v>
      </c>
      <c r="AP43" s="61">
        <f t="shared" si="26"/>
        <v>12271400</v>
      </c>
      <c r="AQ43" s="61">
        <f t="shared" si="26"/>
        <v>496333900</v>
      </c>
      <c r="AR43" s="61">
        <f t="shared" si="26"/>
        <v>30000000</v>
      </c>
      <c r="AS43" s="61">
        <f t="shared" ref="AS43" si="27">SUM(AS8:AS42)</f>
        <v>5500</v>
      </c>
      <c r="AT43" s="61">
        <f t="shared" ref="AT43" si="28">SUM(AT8:AT42)</f>
        <v>56900</v>
      </c>
      <c r="AU43" s="61">
        <f t="shared" ref="AU43:BA43" si="29">SUM(AU9:AU41)</f>
        <v>0</v>
      </c>
      <c r="AV43" s="61">
        <f t="shared" si="29"/>
        <v>0</v>
      </c>
      <c r="AW43" s="61">
        <f t="shared" si="29"/>
        <v>0</v>
      </c>
      <c r="AX43" s="45">
        <f t="shared" si="29"/>
        <v>0</v>
      </c>
      <c r="AY43" s="50">
        <f t="shared" si="29"/>
        <v>0</v>
      </c>
      <c r="AZ43" s="50">
        <f t="shared" si="29"/>
        <v>0</v>
      </c>
      <c r="BA43" s="50">
        <f t="shared" si="29"/>
        <v>0</v>
      </c>
      <c r="BB43" s="50"/>
      <c r="BC43" s="50"/>
      <c r="BD43" s="50"/>
      <c r="BE43" s="50"/>
      <c r="BF43" s="50"/>
      <c r="BG43" s="50">
        <f t="shared" ref="BG43:BH43" si="30">SUM(BG9:BG41)</f>
        <v>6200497.9800000004</v>
      </c>
      <c r="BH43" s="50">
        <f t="shared" si="30"/>
        <v>6200497.9800000004</v>
      </c>
      <c r="BI43" s="61">
        <f>SUM(BI8:BI42)</f>
        <v>20413600</v>
      </c>
      <c r="BJ43" s="61">
        <f>SUM(BJ8:BJ42)</f>
        <v>19136800</v>
      </c>
      <c r="BK43" s="61">
        <f t="shared" ref="BK43:CC43" si="31">SUM(BK9:BK41)</f>
        <v>1276800</v>
      </c>
      <c r="BL43" s="61">
        <f t="shared" si="31"/>
        <v>26523.4</v>
      </c>
      <c r="BM43" s="61">
        <f t="shared" si="31"/>
        <v>144900</v>
      </c>
      <c r="BN43" s="61">
        <f t="shared" si="31"/>
        <v>9248.94</v>
      </c>
      <c r="BO43" s="61">
        <f t="shared" si="31"/>
        <v>33948.94</v>
      </c>
      <c r="BP43" s="61">
        <f t="shared" si="31"/>
        <v>278100</v>
      </c>
      <c r="BQ43" s="61">
        <f t="shared" si="31"/>
        <v>17751.060000000001</v>
      </c>
      <c r="BR43" s="61">
        <f t="shared" si="31"/>
        <v>22136.17</v>
      </c>
      <c r="BS43" s="61">
        <f t="shared" si="31"/>
        <v>213900</v>
      </c>
      <c r="BT43" s="61">
        <f t="shared" si="31"/>
        <v>13653.19</v>
      </c>
      <c r="BU43" s="61">
        <f t="shared" si="31"/>
        <v>48659.58</v>
      </c>
      <c r="BV43" s="61">
        <f t="shared" si="31"/>
        <v>439900</v>
      </c>
      <c r="BW43" s="61">
        <f t="shared" si="31"/>
        <v>28078.720000000001</v>
      </c>
      <c r="BX43" s="13">
        <f t="shared" si="31"/>
        <v>0</v>
      </c>
      <c r="BY43" s="9">
        <f t="shared" si="31"/>
        <v>0</v>
      </c>
      <c r="BZ43" s="9">
        <f t="shared" si="31"/>
        <v>0</v>
      </c>
      <c r="CA43" s="9">
        <f t="shared" si="31"/>
        <v>0</v>
      </c>
      <c r="CB43" s="8">
        <f t="shared" si="31"/>
        <v>0</v>
      </c>
      <c r="CC43" s="8">
        <f t="shared" si="31"/>
        <v>0</v>
      </c>
      <c r="CD43" s="47">
        <f>SUM(CD8:CD42)</f>
        <v>9400996630.9500008</v>
      </c>
      <c r="CE43" s="121">
        <f>SUM(CE8:CE42)</f>
        <v>8719830200</v>
      </c>
      <c r="CF43" s="62">
        <f>SUM(CF8:CF42)</f>
        <v>1571057080</v>
      </c>
      <c r="CG43" s="62">
        <f>SUM(CG8:CG42)</f>
        <v>0</v>
      </c>
      <c r="CH43" s="62">
        <f t="shared" ref="CH43:CO43" si="32">SUM(CH8:CH42)</f>
        <v>617369616</v>
      </c>
      <c r="CI43" s="62">
        <f t="shared" si="32"/>
        <v>3188713</v>
      </c>
      <c r="CJ43" s="62">
        <f t="shared" si="32"/>
        <v>175951700</v>
      </c>
      <c r="CK43" s="62">
        <f t="shared" si="32"/>
        <v>50859191</v>
      </c>
      <c r="CL43" s="62">
        <f t="shared" si="32"/>
        <v>109154700</v>
      </c>
      <c r="CM43" s="62">
        <f t="shared" si="32"/>
        <v>10600</v>
      </c>
      <c r="CN43" s="62">
        <f t="shared" si="32"/>
        <v>8376000</v>
      </c>
      <c r="CO43" s="62">
        <f t="shared" si="32"/>
        <v>3985601609</v>
      </c>
      <c r="CP43" s="62">
        <f t="shared" ref="CP43" si="33">SUM(CP8:CP42)</f>
        <v>0</v>
      </c>
      <c r="CQ43" s="62">
        <f t="shared" ref="CQ43" si="34">SUM(CQ8:CQ42)</f>
        <v>1885599489</v>
      </c>
      <c r="CR43" s="62">
        <f t="shared" ref="CR43" si="35">SUM(CR8:CR42)</f>
        <v>1293710</v>
      </c>
      <c r="CS43" s="62">
        <f t="shared" ref="CS43" si="36">SUM(CS8:CS42)</f>
        <v>10910300</v>
      </c>
      <c r="CT43" s="62">
        <f t="shared" ref="CT43" si="37">SUM(CT8:CT42)</f>
        <v>3916518</v>
      </c>
      <c r="CU43" s="62">
        <f t="shared" ref="CU43" si="38">SUM(CU8:CU42)</f>
        <v>276726000</v>
      </c>
      <c r="CV43" s="62">
        <f t="shared" ref="CV43" si="39">SUM(CV8:CV42)</f>
        <v>190974</v>
      </c>
      <c r="CW43" s="62">
        <f t="shared" ref="CW43:CX43" si="40">SUM(CW8:CW42)</f>
        <v>19624000</v>
      </c>
      <c r="CX43" s="69">
        <f t="shared" si="40"/>
        <v>0</v>
      </c>
      <c r="CY43" s="62">
        <f t="shared" ref="CY43" si="41">SUM(CY8:CY42)</f>
        <v>149585000</v>
      </c>
      <c r="CZ43" s="62">
        <f t="shared" ref="CZ43" si="42">SUM(CZ8:CZ42)</f>
        <v>10000000</v>
      </c>
      <c r="DA43" s="62">
        <f t="shared" ref="DA43:DB43" si="43">SUM(DA8:DA42)</f>
        <v>119400000</v>
      </c>
      <c r="DB43" s="62">
        <f t="shared" si="43"/>
        <v>91738127</v>
      </c>
      <c r="DC43" s="62">
        <f t="shared" ref="DC43" si="44">SUM(DC8:DC42)</f>
        <v>29493277.999999993</v>
      </c>
      <c r="DD43" s="62">
        <f t="shared" ref="DD43" si="45">SUM(DD8:DD42)</f>
        <v>1882548.9999999993</v>
      </c>
      <c r="DE43" s="62">
        <f t="shared" ref="DE43" si="46">SUM(DE8:DE42)</f>
        <v>0</v>
      </c>
      <c r="DF43" s="62">
        <f t="shared" ref="DF43" si="47">SUM(DF8:DF42)</f>
        <v>0</v>
      </c>
      <c r="DG43" s="62">
        <f t="shared" ref="DG43" si="48">SUM(DG8:DG42)</f>
        <v>171051026.34</v>
      </c>
      <c r="DH43" s="62">
        <f t="shared" ref="DH43" si="49">SUM(DH8:DH42)</f>
        <v>10918150.609999999</v>
      </c>
      <c r="DI43" s="62">
        <f t="shared" ref="DI43:DJ43" si="50">SUM(DI8:DI42)</f>
        <v>30745300</v>
      </c>
      <c r="DJ43" s="62">
        <f t="shared" si="50"/>
        <v>0</v>
      </c>
      <c r="DK43" s="62">
        <f t="shared" ref="DK43" si="51">SUM(DK8:DK42)</f>
        <v>3629300</v>
      </c>
      <c r="DL43" s="63">
        <f t="shared" ref="DL43" si="52">SUM(DL8:DL42)</f>
        <v>52457000</v>
      </c>
      <c r="DM43" s="63">
        <f t="shared" ref="DM43" si="53">SUM(DM8:DM42)</f>
        <v>4312000</v>
      </c>
      <c r="DN43" s="63">
        <f t="shared" ref="DN43" si="54">SUM(DN8:DN42)</f>
        <v>2798698.12</v>
      </c>
      <c r="DO43" s="63">
        <f t="shared" ref="DO43" si="55">SUM(DO8:DO42)</f>
        <v>178649.88</v>
      </c>
      <c r="DP43" s="63">
        <f t="shared" ref="DP43" si="56">SUM(DP8:DP42)</f>
        <v>1399349.06</v>
      </c>
      <c r="DQ43" s="63">
        <f t="shared" ref="DQ43" si="57">SUM(DQ8:DQ42)</f>
        <v>89324.94</v>
      </c>
      <c r="DR43" s="63">
        <f t="shared" ref="DR43" si="58">SUM(DR8:DR42)</f>
        <v>1399352.82</v>
      </c>
      <c r="DS43" s="63">
        <f t="shared" ref="DS43" si="59">SUM(DS8:DS42)</f>
        <v>89325.18</v>
      </c>
      <c r="DT43" s="61">
        <f>SUM(DT8:DT42)</f>
        <v>1306129288.8299999</v>
      </c>
      <c r="DU43" s="61">
        <f t="shared" ref="DU43:EB43" si="60">SUM(DU8:DU42)</f>
        <v>1009200</v>
      </c>
      <c r="DV43" s="61">
        <f t="shared" si="60"/>
        <v>0</v>
      </c>
      <c r="DW43" s="61">
        <f t="shared" si="60"/>
        <v>0</v>
      </c>
      <c r="DX43" s="61">
        <f t="shared" si="60"/>
        <v>65700000</v>
      </c>
      <c r="DY43" s="61">
        <f t="shared" si="60"/>
        <v>56214110</v>
      </c>
      <c r="DZ43" s="61">
        <f t="shared" si="60"/>
        <v>9565200</v>
      </c>
      <c r="EA43" s="61">
        <f t="shared" si="60"/>
        <v>4600000</v>
      </c>
      <c r="EB43" s="61">
        <f t="shared" si="60"/>
        <v>347900000</v>
      </c>
      <c r="EC43" s="61">
        <f t="shared" ref="EC43" si="61">SUM(EC8:EC42)</f>
        <v>0</v>
      </c>
      <c r="ED43" s="61">
        <f t="shared" ref="ED43" si="62">SUM(ED8:ED42)</f>
        <v>43990900</v>
      </c>
      <c r="EE43" s="61">
        <f t="shared" ref="EE43" si="63">SUM(EE8:EE42)</f>
        <v>43079950</v>
      </c>
      <c r="EF43" s="61">
        <f t="shared" ref="EF43" si="64">SUM(EF8:EF42)</f>
        <v>15900</v>
      </c>
      <c r="EG43" s="61">
        <f t="shared" ref="EG43" si="65">SUM(EG8:EG42)</f>
        <v>58800</v>
      </c>
      <c r="EH43" s="61">
        <f t="shared" ref="EH43" si="66">SUM(EH8:EH42)</f>
        <v>0</v>
      </c>
      <c r="EI43" s="61">
        <f t="shared" ref="EI43" si="67">SUM(EI8:EI42)</f>
        <v>0</v>
      </c>
      <c r="EJ43" s="61">
        <f t="shared" ref="EJ43" si="68">SUM(EJ8:EJ42)</f>
        <v>13479503</v>
      </c>
      <c r="EK43" s="61">
        <f t="shared" ref="EK43" si="69">SUM(EK8:EK42)</f>
        <v>5267770.2</v>
      </c>
      <c r="EL43" s="61">
        <f t="shared" ref="EL43" si="70">SUM(EL8:EL42)</f>
        <v>222183300</v>
      </c>
      <c r="EM43" s="61">
        <f t="shared" ref="EM43" si="71">SUM(EM8:EM42)</f>
        <v>225187999.99999997</v>
      </c>
      <c r="EN43" s="61">
        <f t="shared" ref="EN43" si="72">SUM(EN8:EN42)</f>
        <v>14373702.129999999</v>
      </c>
      <c r="EO43" s="61">
        <f t="shared" ref="EO43" si="73">SUM(EO8:EO42)</f>
        <v>0</v>
      </c>
      <c r="EP43" s="61">
        <f t="shared" ref="EP43" si="74">SUM(EP8:EP42)</f>
        <v>27382800</v>
      </c>
      <c r="EQ43" s="61">
        <f t="shared" ref="EQ43" si="75">SUM(EQ8:EQ42)</f>
        <v>0</v>
      </c>
      <c r="ER43" s="61">
        <f t="shared" ref="ER43" si="76">SUM(ER8:ER42)</f>
        <v>5000000</v>
      </c>
      <c r="ES43" s="61">
        <f t="shared" ref="ES43" si="77">SUM(ES8:ES42)</f>
        <v>3041800</v>
      </c>
      <c r="ET43" s="61">
        <f t="shared" ref="ET43" si="78">SUM(ET8:ET42)</f>
        <v>194157.45</v>
      </c>
      <c r="EU43" s="61">
        <f t="shared" ref="EU43:EV43" si="79">SUM(EU8:EU42)</f>
        <v>5365000</v>
      </c>
      <c r="EV43" s="61">
        <f t="shared" si="79"/>
        <v>20000000</v>
      </c>
      <c r="EW43" s="61">
        <f t="shared" ref="EW43" si="80">SUM(EW8:EW42)</f>
        <v>0</v>
      </c>
      <c r="EX43" s="61">
        <f t="shared" ref="EX43" si="81">SUM(EX8:EX42)</f>
        <v>0</v>
      </c>
      <c r="EY43" s="61">
        <f t="shared" ref="EY43" si="82">SUM(EY8:EY42)</f>
        <v>20432296</v>
      </c>
      <c r="EZ43" s="61">
        <f t="shared" ref="EZ43" si="83">SUM(EZ8:EZ42)</f>
        <v>0</v>
      </c>
      <c r="FA43" s="61">
        <f t="shared" ref="FA43" si="84">SUM(FA8:FA42)</f>
        <v>0</v>
      </c>
      <c r="FB43" s="61">
        <f t="shared" ref="FB43" si="85">SUM(FB8:FB42)</f>
        <v>0</v>
      </c>
      <c r="FC43" s="61">
        <f t="shared" ref="FC43" si="86">SUM(FC8:FC42)</f>
        <v>0</v>
      </c>
      <c r="FD43" s="61">
        <f t="shared" ref="FD43" si="87">SUM(FD8:FD42)</f>
        <v>0</v>
      </c>
      <c r="FE43" s="61">
        <f t="shared" ref="FE43" si="88">SUM(FE8:FE42)</f>
        <v>0</v>
      </c>
      <c r="FF43" s="61">
        <f t="shared" ref="FF43" si="89">SUM(FF8:FF42)</f>
        <v>100000000</v>
      </c>
      <c r="FG43" s="61">
        <f t="shared" ref="FG43" si="90">SUM(FG8:FG42)</f>
        <v>23690497</v>
      </c>
      <c r="FH43" s="61">
        <f t="shared" ref="FH43" si="91">SUM(FH8:FH42)</f>
        <v>9258229.8000000007</v>
      </c>
      <c r="FI43" s="61">
        <f t="shared" ref="FI43" si="92">SUM(FI8:FI42)</f>
        <v>9138173.25</v>
      </c>
      <c r="FJ43" s="61">
        <f t="shared" ref="FJ43" si="93">SUM(FJ8:FJ42)</f>
        <v>30000000</v>
      </c>
      <c r="FK43" s="61">
        <f t="shared" ref="FK43" si="94">SUM(FK8:FK42)</f>
        <v>4682800</v>
      </c>
      <c r="FL43" s="61">
        <f t="shared" ref="FL43" si="95">SUM(FL8:FL42)</f>
        <v>1844600</v>
      </c>
      <c r="FM43" s="61">
        <f t="shared" ref="FM43" si="96">SUM(FM8:FM42)</f>
        <v>485500</v>
      </c>
      <c r="FN43" s="61">
        <f t="shared" ref="FN43" si="97">SUM(FN8:FN42)</f>
        <v>2352700</v>
      </c>
      <c r="FO43" s="61">
        <f t="shared" ref="FO43" si="98">SUM(FO8:FO42)</f>
        <v>8369350</v>
      </c>
      <c r="FP43" s="61">
        <f t="shared" ref="FP43" si="99">SUM(FP8:FP42)</f>
        <v>6694700</v>
      </c>
      <c r="FQ43" s="61">
        <f t="shared" ref="FQ43" si="100">SUM(FQ8:FQ42)</f>
        <v>942400</v>
      </c>
      <c r="FR43" s="61">
        <f t="shared" ref="FR43" si="101">SUM(FR8:FR42)</f>
        <v>0</v>
      </c>
      <c r="FS43" s="61">
        <f t="shared" ref="FS43" si="102">SUM(FS8:FS42)</f>
        <v>0</v>
      </c>
      <c r="FT43" s="61">
        <f t="shared" ref="FT43" si="103">SUM(FT8:FT42)</f>
        <v>0</v>
      </c>
      <c r="FU43" s="61">
        <f t="shared" ref="FU43" si="104">SUM(FU8:FU42)</f>
        <v>0</v>
      </c>
      <c r="FV43" s="61">
        <f t="shared" ref="FV43" si="105">SUM(FV8:FV42)</f>
        <v>0</v>
      </c>
      <c r="FW43" s="61">
        <f t="shared" ref="FW43" si="106">SUM(FW8:FW42)</f>
        <v>732250</v>
      </c>
      <c r="FX43" s="64">
        <f t="shared" ref="FX43" si="107">SUM(FX8:FX42)</f>
        <v>16686705642.460003</v>
      </c>
    </row>
    <row r="44" spans="1:181" s="163" customFormat="1" ht="18.75" customHeight="1">
      <c r="B44" s="164" t="s">
        <v>237</v>
      </c>
      <c r="C44" s="164"/>
      <c r="D44" s="51">
        <f t="shared" ref="D44" si="108">SUM(E44:P44)</f>
        <v>2087987100</v>
      </c>
      <c r="E44" s="66"/>
      <c r="F44" s="66"/>
      <c r="G44" s="66"/>
      <c r="H44" s="66"/>
      <c r="I44" s="66"/>
      <c r="J44" s="165">
        <v>141526900</v>
      </c>
      <c r="K44" s="66"/>
      <c r="L44" s="66"/>
      <c r="M44" s="166">
        <v>558445300</v>
      </c>
      <c r="N44" s="67">
        <v>1388014900</v>
      </c>
      <c r="O44" s="66"/>
      <c r="P44" s="66"/>
      <c r="Q44" s="157">
        <f t="shared" si="3"/>
        <v>0</v>
      </c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51">
        <f t="shared" ref="AM44" si="109">SUM(AN44:AW44)</f>
        <v>7820000</v>
      </c>
      <c r="AN44" s="67"/>
      <c r="AO44" s="67"/>
      <c r="AP44" s="67"/>
      <c r="AQ44" s="67"/>
      <c r="AR44" s="67"/>
      <c r="AS44" s="67"/>
      <c r="AT44" s="67"/>
      <c r="AU44" s="67">
        <v>4624800</v>
      </c>
      <c r="AV44" s="67">
        <v>469200</v>
      </c>
      <c r="AW44" s="67">
        <v>2726000</v>
      </c>
      <c r="AX44" s="11">
        <f t="shared" si="5"/>
        <v>57436600</v>
      </c>
      <c r="AY44" s="167">
        <v>15372200</v>
      </c>
      <c r="AZ44" s="167">
        <v>2578000</v>
      </c>
      <c r="BA44" s="167">
        <v>10022200</v>
      </c>
      <c r="BB44" s="167">
        <v>4821400</v>
      </c>
      <c r="BC44" s="167">
        <v>13002000</v>
      </c>
      <c r="BD44" s="167">
        <v>829900</v>
      </c>
      <c r="BE44" s="167">
        <v>10162200</v>
      </c>
      <c r="BF44" s="167">
        <v>648700</v>
      </c>
      <c r="BG44" s="166"/>
      <c r="BH44" s="166"/>
      <c r="BI44" s="67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14">
        <f t="shared" si="7"/>
        <v>127150</v>
      </c>
      <c r="BY44" s="168">
        <v>119500</v>
      </c>
      <c r="BZ44" s="168">
        <v>7650</v>
      </c>
      <c r="CA44" s="51">
        <f t="shared" si="10"/>
        <v>7794200</v>
      </c>
      <c r="CB44" s="168">
        <v>7326500</v>
      </c>
      <c r="CC44" s="168">
        <v>467700</v>
      </c>
      <c r="CD44" s="52">
        <f t="shared" si="8"/>
        <v>731253017.01999998</v>
      </c>
      <c r="CE44" s="51">
        <f>SUM(CF44:CW44)</f>
        <v>622824500</v>
      </c>
      <c r="CF44" s="169">
        <v>100717000</v>
      </c>
      <c r="CG44" s="169">
        <v>253351400</v>
      </c>
      <c r="CH44" s="169"/>
      <c r="CI44" s="169"/>
      <c r="CJ44" s="169"/>
      <c r="CK44" s="169"/>
      <c r="CL44" s="169"/>
      <c r="CM44" s="169"/>
      <c r="CN44" s="169">
        <v>0</v>
      </c>
      <c r="CO44" s="169">
        <v>246583000</v>
      </c>
      <c r="CP44" s="169">
        <v>22173100</v>
      </c>
      <c r="CQ44" s="169"/>
      <c r="CR44" s="169"/>
      <c r="CS44" s="169"/>
      <c r="CT44" s="169"/>
      <c r="CU44" s="169"/>
      <c r="CV44" s="169"/>
      <c r="CW44" s="169"/>
      <c r="CX44" s="170">
        <v>8959517.0199999996</v>
      </c>
      <c r="CY44" s="66"/>
      <c r="CZ44" s="168"/>
      <c r="DA44" s="66"/>
      <c r="DB44" s="93"/>
      <c r="DC44" s="168"/>
      <c r="DD44" s="168"/>
      <c r="DE44" s="168"/>
      <c r="DF44" s="168"/>
      <c r="DG44" s="168"/>
      <c r="DH44" s="168"/>
      <c r="DI44" s="66"/>
      <c r="DJ44" s="170">
        <v>99469000</v>
      </c>
      <c r="DK44" s="66"/>
      <c r="DL44" s="66"/>
      <c r="DM44" s="66"/>
      <c r="DN44" s="67"/>
      <c r="DO44" s="67"/>
      <c r="DP44" s="67"/>
      <c r="DQ44" s="67"/>
      <c r="DR44" s="67"/>
      <c r="DS44" s="67"/>
      <c r="DT44" s="53">
        <f t="shared" si="11"/>
        <v>91673340</v>
      </c>
      <c r="DU44" s="14">
        <v>0</v>
      </c>
      <c r="DV44" s="14"/>
      <c r="DW44" s="14"/>
      <c r="DX44" s="14"/>
      <c r="DY44" s="11"/>
      <c r="DZ44" s="11"/>
      <c r="EA44" s="11">
        <v>3400000</v>
      </c>
      <c r="EB44" s="11">
        <v>30000000</v>
      </c>
      <c r="EC44" s="11"/>
      <c r="ED44" s="14">
        <v>0</v>
      </c>
      <c r="EE44" s="14">
        <v>0</v>
      </c>
      <c r="EF44" s="14">
        <v>0</v>
      </c>
      <c r="EG44" s="14">
        <v>0</v>
      </c>
      <c r="EH44" s="14"/>
      <c r="EI44" s="14"/>
      <c r="EJ44" s="14"/>
      <c r="EK44" s="14"/>
      <c r="EL44" s="11">
        <v>5000040</v>
      </c>
      <c r="EM44" s="11"/>
      <c r="EN44" s="11"/>
      <c r="EO44" s="11">
        <v>25000000</v>
      </c>
      <c r="EP44" s="11">
        <v>0</v>
      </c>
      <c r="EQ44" s="11">
        <v>255000</v>
      </c>
      <c r="ER44" s="11">
        <v>0</v>
      </c>
      <c r="ES44" s="11">
        <v>0</v>
      </c>
      <c r="ET44" s="11">
        <v>0</v>
      </c>
      <c r="EU44" s="11">
        <v>0</v>
      </c>
      <c r="EV44" s="11"/>
      <c r="EW44" s="14"/>
      <c r="EX44" s="14"/>
      <c r="EY44" s="14">
        <v>0</v>
      </c>
      <c r="EZ44" s="14"/>
      <c r="FA44" s="14"/>
      <c r="FB44" s="14">
        <v>0</v>
      </c>
      <c r="FC44" s="14">
        <v>0</v>
      </c>
      <c r="FD44" s="14">
        <v>19518300</v>
      </c>
      <c r="FE44" s="14">
        <v>8500000</v>
      </c>
      <c r="FF44" s="14">
        <v>0</v>
      </c>
      <c r="FG44" s="14">
        <v>0</v>
      </c>
      <c r="FH44" s="14">
        <v>0</v>
      </c>
      <c r="FI44" s="14">
        <v>0</v>
      </c>
      <c r="FJ44" s="14">
        <v>0</v>
      </c>
      <c r="FK44" s="67"/>
      <c r="FL44" s="66"/>
      <c r="FM44" s="66"/>
      <c r="FN44" s="66"/>
      <c r="FO44" s="51">
        <f t="shared" si="12"/>
        <v>73535800</v>
      </c>
      <c r="FP44" s="66"/>
      <c r="FQ44" s="66"/>
      <c r="FR44" s="166">
        <v>3000000</v>
      </c>
      <c r="FS44" s="166">
        <v>1694800</v>
      </c>
      <c r="FT44" s="166">
        <v>2000000</v>
      </c>
      <c r="FU44" s="168">
        <v>35635600</v>
      </c>
      <c r="FV44" s="168">
        <v>31205400</v>
      </c>
      <c r="FW44" s="171"/>
      <c r="FX44" s="54">
        <f>D44+AL44+AM44+AX44+BG44+BI44+BX44+CA44+CD44+DT44+FK44+FO44</f>
        <v>3057627207.02</v>
      </c>
    </row>
    <row r="45" spans="1:181" s="56" customFormat="1" ht="18" customHeight="1">
      <c r="B45" s="60" t="s">
        <v>238</v>
      </c>
      <c r="C45" s="60"/>
      <c r="D45" s="61">
        <f>D43+D44</f>
        <v>7309206200</v>
      </c>
      <c r="E45" s="61">
        <f t="shared" ref="E45:EV45" si="110">E43+E44</f>
        <v>39856700</v>
      </c>
      <c r="F45" s="61">
        <f t="shared" si="110"/>
        <v>12520000</v>
      </c>
      <c r="G45" s="61">
        <f t="shared" si="110"/>
        <v>54280000</v>
      </c>
      <c r="H45" s="61">
        <f t="shared" si="110"/>
        <v>58549000</v>
      </c>
      <c r="I45" s="61">
        <f t="shared" si="110"/>
        <v>2909397000</v>
      </c>
      <c r="J45" s="61">
        <f t="shared" si="110"/>
        <v>146171900</v>
      </c>
      <c r="K45" s="61">
        <f t="shared" si="110"/>
        <v>30071000</v>
      </c>
      <c r="L45" s="61">
        <f t="shared" si="110"/>
        <v>101466000</v>
      </c>
      <c r="M45" s="61">
        <f t="shared" si="110"/>
        <v>1755547600</v>
      </c>
      <c r="N45" s="61">
        <f t="shared" si="110"/>
        <v>1954584500</v>
      </c>
      <c r="O45" s="61">
        <f t="shared" si="110"/>
        <v>6562500</v>
      </c>
      <c r="P45" s="61">
        <f t="shared" si="110"/>
        <v>240200000</v>
      </c>
      <c r="Q45" s="61">
        <f>Q43+Q44</f>
        <v>67697574.700000003</v>
      </c>
      <c r="R45" s="61">
        <f>R43+R44</f>
        <v>144000</v>
      </c>
      <c r="S45" s="61">
        <f t="shared" ref="S45:AK45" si="111">S43+S44</f>
        <v>9191</v>
      </c>
      <c r="T45" s="61">
        <f t="shared" si="111"/>
        <v>334000.00000000012</v>
      </c>
      <c r="U45" s="61">
        <f t="shared" si="111"/>
        <v>21319</v>
      </c>
      <c r="V45" s="61">
        <f t="shared" si="111"/>
        <v>2049978.58</v>
      </c>
      <c r="W45" s="61">
        <f t="shared" si="111"/>
        <v>130849.42000000001</v>
      </c>
      <c r="X45" s="61">
        <f t="shared" si="111"/>
        <v>2057292.46</v>
      </c>
      <c r="Y45" s="61">
        <f t="shared" si="111"/>
        <v>131316.54</v>
      </c>
      <c r="Z45" s="61">
        <f t="shared" si="111"/>
        <v>1576470</v>
      </c>
      <c r="AA45" s="61">
        <f t="shared" si="111"/>
        <v>100631.7</v>
      </c>
      <c r="AB45" s="61">
        <f t="shared" si="111"/>
        <v>29314858.560000006</v>
      </c>
      <c r="AC45" s="61">
        <f t="shared" si="111"/>
        <v>1871161.4400000002</v>
      </c>
      <c r="AD45" s="61">
        <f t="shared" si="111"/>
        <v>66426.05</v>
      </c>
      <c r="AE45" s="61">
        <f t="shared" si="111"/>
        <v>4239.95</v>
      </c>
      <c r="AF45" s="61">
        <f t="shared" si="111"/>
        <v>550000</v>
      </c>
      <c r="AG45" s="61">
        <f t="shared" si="111"/>
        <v>35106</v>
      </c>
      <c r="AH45" s="61">
        <f t="shared" si="111"/>
        <v>1499999.8199999998</v>
      </c>
      <c r="AI45" s="61">
        <f t="shared" si="111"/>
        <v>202109.18</v>
      </c>
      <c r="AJ45" s="61">
        <f t="shared" si="111"/>
        <v>25942707.539999999</v>
      </c>
      <c r="AK45" s="61">
        <f t="shared" si="111"/>
        <v>1655917.46</v>
      </c>
      <c r="AL45" s="61">
        <f t="shared" si="110"/>
        <v>5000000</v>
      </c>
      <c r="AM45" s="61">
        <f t="shared" si="110"/>
        <v>653816800</v>
      </c>
      <c r="AN45" s="61">
        <f t="shared" si="110"/>
        <v>11974400</v>
      </c>
      <c r="AO45" s="61">
        <f t="shared" si="110"/>
        <v>95354700</v>
      </c>
      <c r="AP45" s="61">
        <f t="shared" si="110"/>
        <v>12271400</v>
      </c>
      <c r="AQ45" s="61">
        <f t="shared" si="110"/>
        <v>496333900</v>
      </c>
      <c r="AR45" s="61">
        <f t="shared" si="110"/>
        <v>30000000</v>
      </c>
      <c r="AS45" s="61">
        <f t="shared" si="110"/>
        <v>5500</v>
      </c>
      <c r="AT45" s="61">
        <f t="shared" si="110"/>
        <v>56900</v>
      </c>
      <c r="AU45" s="61">
        <f t="shared" si="110"/>
        <v>4624800</v>
      </c>
      <c r="AV45" s="61">
        <f t="shared" si="110"/>
        <v>469200</v>
      </c>
      <c r="AW45" s="61">
        <f t="shared" si="110"/>
        <v>2726000</v>
      </c>
      <c r="AX45" s="61">
        <f t="shared" ref="AX45" si="112">AX43+AX44</f>
        <v>57436600</v>
      </c>
      <c r="AY45" s="61">
        <f t="shared" ref="AY45" si="113">AY43+AY44</f>
        <v>15372200</v>
      </c>
      <c r="AZ45" s="61">
        <f t="shared" ref="AZ45" si="114">AZ43+AZ44</f>
        <v>2578000</v>
      </c>
      <c r="BA45" s="61">
        <f t="shared" ref="BA45:BH45" si="115">BA43+BA44</f>
        <v>10022200</v>
      </c>
      <c r="BB45" s="61">
        <f t="shared" si="115"/>
        <v>4821400</v>
      </c>
      <c r="BC45" s="61">
        <f t="shared" si="115"/>
        <v>13002000</v>
      </c>
      <c r="BD45" s="61">
        <f t="shared" si="115"/>
        <v>829900</v>
      </c>
      <c r="BE45" s="61">
        <f t="shared" si="115"/>
        <v>10162200</v>
      </c>
      <c r="BF45" s="61">
        <f t="shared" si="115"/>
        <v>648700</v>
      </c>
      <c r="BG45" s="61">
        <f t="shared" si="115"/>
        <v>6200497.9800000004</v>
      </c>
      <c r="BH45" s="61">
        <f t="shared" si="115"/>
        <v>6200497.9800000004</v>
      </c>
      <c r="BI45" s="61">
        <f t="shared" si="110"/>
        <v>20413600</v>
      </c>
      <c r="BJ45" s="61">
        <f t="shared" si="110"/>
        <v>19136800</v>
      </c>
      <c r="BK45" s="61">
        <f t="shared" ref="BK45:BW45" si="116">BK43+BK44</f>
        <v>1276800</v>
      </c>
      <c r="BL45" s="61">
        <f t="shared" si="116"/>
        <v>26523.4</v>
      </c>
      <c r="BM45" s="61">
        <f t="shared" si="116"/>
        <v>144900</v>
      </c>
      <c r="BN45" s="61">
        <f t="shared" si="116"/>
        <v>9248.94</v>
      </c>
      <c r="BO45" s="61">
        <f t="shared" si="116"/>
        <v>33948.94</v>
      </c>
      <c r="BP45" s="61">
        <f t="shared" si="116"/>
        <v>278100</v>
      </c>
      <c r="BQ45" s="61">
        <f t="shared" si="116"/>
        <v>17751.060000000001</v>
      </c>
      <c r="BR45" s="61">
        <f t="shared" si="116"/>
        <v>22136.17</v>
      </c>
      <c r="BS45" s="61">
        <f t="shared" si="116"/>
        <v>213900</v>
      </c>
      <c r="BT45" s="61">
        <f t="shared" si="116"/>
        <v>13653.19</v>
      </c>
      <c r="BU45" s="61">
        <f t="shared" si="116"/>
        <v>48659.58</v>
      </c>
      <c r="BV45" s="61">
        <f t="shared" si="116"/>
        <v>439900</v>
      </c>
      <c r="BW45" s="61">
        <f t="shared" si="116"/>
        <v>28078.720000000001</v>
      </c>
      <c r="BX45" s="61">
        <f t="shared" ref="BX45" si="117">BX43+BX44</f>
        <v>127150</v>
      </c>
      <c r="BY45" s="61">
        <f t="shared" ref="BY45" si="118">BY43+BY44</f>
        <v>119500</v>
      </c>
      <c r="BZ45" s="61">
        <f t="shared" ref="BZ45" si="119">BZ43+BZ44</f>
        <v>7650</v>
      </c>
      <c r="CA45" s="61">
        <f t="shared" si="110"/>
        <v>7794200</v>
      </c>
      <c r="CB45" s="61">
        <f t="shared" ref="CB45" si="120">CB43+CB44</f>
        <v>7326500</v>
      </c>
      <c r="CC45" s="61">
        <f t="shared" ref="CC45" si="121">CC43+CC44</f>
        <v>467700</v>
      </c>
      <c r="CD45" s="68">
        <f t="shared" si="110"/>
        <v>10132249647.970001</v>
      </c>
      <c r="CE45" s="9">
        <f>SUM(CF45:CW45)</f>
        <v>9342654700</v>
      </c>
      <c r="CF45" s="69">
        <f t="shared" si="110"/>
        <v>1671774080</v>
      </c>
      <c r="CG45" s="69">
        <f t="shared" si="110"/>
        <v>253351400</v>
      </c>
      <c r="CH45" s="61">
        <f t="shared" si="110"/>
        <v>617369616</v>
      </c>
      <c r="CI45" s="61">
        <f t="shared" ref="CI45:CK45" si="122">CI43+CI44</f>
        <v>3188713</v>
      </c>
      <c r="CJ45" s="61">
        <f t="shared" si="122"/>
        <v>175951700</v>
      </c>
      <c r="CK45" s="61">
        <f t="shared" si="122"/>
        <v>50859191</v>
      </c>
      <c r="CL45" s="61">
        <f t="shared" ref="CL45:CN45" si="123">CL43+CL44</f>
        <v>109154700</v>
      </c>
      <c r="CM45" s="61">
        <f t="shared" si="123"/>
        <v>10600</v>
      </c>
      <c r="CN45" s="61">
        <f t="shared" si="123"/>
        <v>8376000</v>
      </c>
      <c r="CO45" s="61">
        <f t="shared" si="110"/>
        <v>4232184609</v>
      </c>
      <c r="CP45" s="61">
        <f t="shared" si="110"/>
        <v>22173100</v>
      </c>
      <c r="CQ45" s="61">
        <f t="shared" si="110"/>
        <v>1885599489</v>
      </c>
      <c r="CR45" s="61">
        <f t="shared" ref="CR45:CT45" si="124">CR43+CR44</f>
        <v>1293710</v>
      </c>
      <c r="CS45" s="61">
        <f t="shared" si="124"/>
        <v>10910300</v>
      </c>
      <c r="CT45" s="61">
        <f t="shared" si="124"/>
        <v>3916518</v>
      </c>
      <c r="CU45" s="61">
        <f t="shared" ref="CU45:CX45" si="125">CU43+CU44</f>
        <v>276726000</v>
      </c>
      <c r="CV45" s="61">
        <f t="shared" si="125"/>
        <v>190974</v>
      </c>
      <c r="CW45" s="61">
        <f t="shared" si="125"/>
        <v>19624000</v>
      </c>
      <c r="CX45" s="61">
        <f t="shared" si="125"/>
        <v>8959517.0199999996</v>
      </c>
      <c r="CY45" s="61">
        <f t="shared" si="110"/>
        <v>149585000</v>
      </c>
      <c r="CZ45" s="61">
        <f t="shared" si="110"/>
        <v>10000000</v>
      </c>
      <c r="DA45" s="61">
        <f t="shared" si="110"/>
        <v>119400000</v>
      </c>
      <c r="DB45" s="61">
        <f t="shared" si="110"/>
        <v>91738127</v>
      </c>
      <c r="DC45" s="61">
        <f t="shared" ref="DC45" si="126">DC43+DC44</f>
        <v>29493277.999999993</v>
      </c>
      <c r="DD45" s="61">
        <f t="shared" ref="DD45" si="127">DD43+DD44</f>
        <v>1882548.9999999993</v>
      </c>
      <c r="DE45" s="61">
        <f t="shared" ref="DE45:DH45" si="128">DE43+DE44</f>
        <v>0</v>
      </c>
      <c r="DF45" s="61">
        <f t="shared" si="128"/>
        <v>0</v>
      </c>
      <c r="DG45" s="61">
        <f t="shared" si="128"/>
        <v>171051026.34</v>
      </c>
      <c r="DH45" s="61">
        <f t="shared" si="128"/>
        <v>10918150.609999999</v>
      </c>
      <c r="DI45" s="61">
        <f t="shared" si="110"/>
        <v>30745300</v>
      </c>
      <c r="DJ45" s="61">
        <f t="shared" si="110"/>
        <v>99469000</v>
      </c>
      <c r="DK45" s="61">
        <f t="shared" si="110"/>
        <v>3629300</v>
      </c>
      <c r="DL45" s="61">
        <f t="shared" si="110"/>
        <v>52457000</v>
      </c>
      <c r="DM45" s="61">
        <f t="shared" si="110"/>
        <v>4312000</v>
      </c>
      <c r="DN45" s="61">
        <f t="shared" si="110"/>
        <v>2798698.12</v>
      </c>
      <c r="DO45" s="61">
        <f t="shared" si="110"/>
        <v>178649.88</v>
      </c>
      <c r="DP45" s="61">
        <f t="shared" si="110"/>
        <v>1399349.06</v>
      </c>
      <c r="DQ45" s="61">
        <f t="shared" si="110"/>
        <v>89324.94</v>
      </c>
      <c r="DR45" s="61">
        <f t="shared" si="110"/>
        <v>1399352.82</v>
      </c>
      <c r="DS45" s="61">
        <f t="shared" si="110"/>
        <v>89325.18</v>
      </c>
      <c r="DT45" s="61">
        <f t="shared" si="110"/>
        <v>1397802628.8299999</v>
      </c>
      <c r="DU45" s="61">
        <f t="shared" si="110"/>
        <v>1009200</v>
      </c>
      <c r="DV45" s="61">
        <f t="shared" si="110"/>
        <v>0</v>
      </c>
      <c r="DW45" s="61">
        <f t="shared" si="110"/>
        <v>0</v>
      </c>
      <c r="DX45" s="61">
        <f t="shared" si="110"/>
        <v>65700000</v>
      </c>
      <c r="DY45" s="61">
        <f t="shared" si="110"/>
        <v>56214110</v>
      </c>
      <c r="DZ45" s="61">
        <f t="shared" si="110"/>
        <v>9565200</v>
      </c>
      <c r="EA45" s="61">
        <f t="shared" si="110"/>
        <v>8000000</v>
      </c>
      <c r="EB45" s="61">
        <f t="shared" ref="EB45:EE45" si="129">EB43+EB44</f>
        <v>377900000</v>
      </c>
      <c r="EC45" s="61">
        <f t="shared" si="129"/>
        <v>0</v>
      </c>
      <c r="ED45" s="61">
        <f t="shared" si="129"/>
        <v>43990900</v>
      </c>
      <c r="EE45" s="61">
        <f t="shared" si="129"/>
        <v>43079950</v>
      </c>
      <c r="EF45" s="61">
        <f t="shared" si="110"/>
        <v>15900</v>
      </c>
      <c r="EG45" s="61">
        <f t="shared" si="110"/>
        <v>58800</v>
      </c>
      <c r="EH45" s="61">
        <f t="shared" si="110"/>
        <v>0</v>
      </c>
      <c r="EI45" s="61">
        <f t="shared" si="110"/>
        <v>0</v>
      </c>
      <c r="EJ45" s="61">
        <f t="shared" ref="EJ45:EL45" si="130">EJ43+EJ44</f>
        <v>13479503</v>
      </c>
      <c r="EK45" s="61">
        <f t="shared" si="130"/>
        <v>5267770.2</v>
      </c>
      <c r="EL45" s="61">
        <f t="shared" si="130"/>
        <v>227183340</v>
      </c>
      <c r="EM45" s="61">
        <f t="shared" si="110"/>
        <v>225187999.99999997</v>
      </c>
      <c r="EN45" s="61">
        <f t="shared" si="110"/>
        <v>14373702.129999999</v>
      </c>
      <c r="EO45" s="61">
        <f t="shared" si="110"/>
        <v>25000000</v>
      </c>
      <c r="EP45" s="61">
        <f t="shared" si="110"/>
        <v>27382800</v>
      </c>
      <c r="EQ45" s="61">
        <f t="shared" si="110"/>
        <v>255000</v>
      </c>
      <c r="ER45" s="61">
        <f t="shared" si="110"/>
        <v>5000000</v>
      </c>
      <c r="ES45" s="61">
        <f t="shared" si="110"/>
        <v>3041800</v>
      </c>
      <c r="ET45" s="61">
        <f t="shared" si="110"/>
        <v>194157.45</v>
      </c>
      <c r="EU45" s="61">
        <f t="shared" si="110"/>
        <v>5365000</v>
      </c>
      <c r="EV45" s="61">
        <f t="shared" si="110"/>
        <v>20000000</v>
      </c>
      <c r="EW45" s="61">
        <f t="shared" ref="EW45:FX45" si="131">EW43+EW44</f>
        <v>0</v>
      </c>
      <c r="EX45" s="61">
        <f t="shared" si="131"/>
        <v>0</v>
      </c>
      <c r="EY45" s="61">
        <f t="shared" si="131"/>
        <v>20432296</v>
      </c>
      <c r="EZ45" s="61">
        <f t="shared" si="131"/>
        <v>0</v>
      </c>
      <c r="FA45" s="61">
        <f t="shared" si="131"/>
        <v>0</v>
      </c>
      <c r="FB45" s="61">
        <f t="shared" si="131"/>
        <v>0</v>
      </c>
      <c r="FC45" s="61">
        <f t="shared" si="131"/>
        <v>0</v>
      </c>
      <c r="FD45" s="61">
        <f t="shared" si="131"/>
        <v>19518300</v>
      </c>
      <c r="FE45" s="61">
        <f t="shared" si="131"/>
        <v>8500000</v>
      </c>
      <c r="FF45" s="61">
        <f t="shared" si="131"/>
        <v>100000000</v>
      </c>
      <c r="FG45" s="61">
        <f t="shared" si="131"/>
        <v>23690497</v>
      </c>
      <c r="FH45" s="61">
        <f t="shared" si="131"/>
        <v>9258229.8000000007</v>
      </c>
      <c r="FI45" s="61">
        <f t="shared" si="131"/>
        <v>9138173.25</v>
      </c>
      <c r="FJ45" s="61">
        <f t="shared" si="131"/>
        <v>30000000</v>
      </c>
      <c r="FK45" s="61">
        <f t="shared" si="131"/>
        <v>4682800</v>
      </c>
      <c r="FL45" s="61">
        <f t="shared" si="131"/>
        <v>1844600</v>
      </c>
      <c r="FM45" s="61">
        <f t="shared" si="131"/>
        <v>485500</v>
      </c>
      <c r="FN45" s="61">
        <f t="shared" si="131"/>
        <v>2352700</v>
      </c>
      <c r="FO45" s="61">
        <f t="shared" si="131"/>
        <v>81905150</v>
      </c>
      <c r="FP45" s="61">
        <f t="shared" si="131"/>
        <v>6694700</v>
      </c>
      <c r="FQ45" s="61">
        <f t="shared" si="131"/>
        <v>942400</v>
      </c>
      <c r="FR45" s="61">
        <f t="shared" ref="FR45" si="132">FR43+FR44</f>
        <v>3000000</v>
      </c>
      <c r="FS45" s="61">
        <f t="shared" ref="FS45" si="133">FS43+FS44</f>
        <v>1694800</v>
      </c>
      <c r="FT45" s="61">
        <f t="shared" ref="FT45" si="134">FT43+FT44</f>
        <v>2000000</v>
      </c>
      <c r="FU45" s="61">
        <f t="shared" ref="FU45" si="135">FU43+FU44</f>
        <v>35635600</v>
      </c>
      <c r="FV45" s="61">
        <f t="shared" ref="FV45:FW45" si="136">FV43+FV44</f>
        <v>31205400</v>
      </c>
      <c r="FW45" s="61">
        <f t="shared" si="136"/>
        <v>732250</v>
      </c>
      <c r="FX45" s="61">
        <f t="shared" si="131"/>
        <v>19744332849.480003</v>
      </c>
      <c r="FY45" s="82"/>
    </row>
    <row r="46" spans="1:181" s="56" customFormat="1" ht="18" customHeight="1" thickBot="1">
      <c r="B46" s="76" t="s">
        <v>313</v>
      </c>
      <c r="C46" s="73"/>
      <c r="D46" s="94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6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71"/>
      <c r="AM46" s="94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90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90">
        <v>10132249647.969999</v>
      </c>
      <c r="CE46" s="72"/>
      <c r="CF46" s="92">
        <v>1671774080</v>
      </c>
      <c r="CG46" s="92">
        <v>253351400</v>
      </c>
      <c r="CH46" s="92">
        <v>617369616</v>
      </c>
      <c r="CI46" s="92">
        <v>3188713</v>
      </c>
      <c r="CJ46" s="92">
        <v>175951700</v>
      </c>
      <c r="CK46" s="92">
        <v>50859191</v>
      </c>
      <c r="CL46" s="92">
        <v>109154700</v>
      </c>
      <c r="CM46" s="92">
        <v>10600</v>
      </c>
      <c r="CN46" s="92">
        <v>8376000</v>
      </c>
      <c r="CO46" s="92">
        <v>4232184609</v>
      </c>
      <c r="CP46" s="92">
        <v>22173100</v>
      </c>
      <c r="CQ46" s="92">
        <v>1885599489</v>
      </c>
      <c r="CR46" s="92">
        <v>1293710</v>
      </c>
      <c r="CS46" s="92">
        <v>10910300</v>
      </c>
      <c r="CT46" s="92">
        <v>3916518</v>
      </c>
      <c r="CU46" s="92">
        <v>276726000</v>
      </c>
      <c r="CV46" s="92">
        <v>190974</v>
      </c>
      <c r="CW46" s="92">
        <v>19624000</v>
      </c>
      <c r="CX46" s="99"/>
      <c r="CY46" s="71"/>
      <c r="CZ46" s="71"/>
      <c r="DA46" s="71"/>
      <c r="DB46" s="122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90"/>
      <c r="DU46" s="71"/>
      <c r="DV46" s="71"/>
      <c r="DW46" s="71"/>
      <c r="DX46" s="71"/>
      <c r="DY46" s="71"/>
      <c r="DZ46" s="71"/>
      <c r="EA46" s="92">
        <v>8000000</v>
      </c>
      <c r="EB46" s="92">
        <v>377900000</v>
      </c>
      <c r="EC46" s="71"/>
      <c r="ED46" s="71"/>
      <c r="EE46" s="71"/>
      <c r="EF46" s="71"/>
      <c r="EG46" s="71"/>
      <c r="EH46" s="71"/>
      <c r="EI46" s="71"/>
      <c r="EJ46" s="71"/>
      <c r="EK46" s="71"/>
      <c r="EL46" s="92">
        <v>227183340</v>
      </c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90">
        <v>81905150</v>
      </c>
      <c r="FP46" s="71"/>
      <c r="FQ46" s="71"/>
      <c r="FR46" s="71"/>
      <c r="FS46" s="71"/>
      <c r="FT46" s="71"/>
      <c r="FU46" s="71"/>
      <c r="FV46" s="71"/>
      <c r="FW46" s="174"/>
      <c r="FX46" s="89">
        <v>19744332849.48</v>
      </c>
      <c r="FY46" s="82"/>
    </row>
    <row r="47" spans="1:181" ht="21.75" customHeight="1" thickBot="1">
      <c r="B47" s="77" t="s">
        <v>314</v>
      </c>
      <c r="C47" s="74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75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82"/>
      <c r="AM47" s="115"/>
      <c r="AX47" s="81"/>
      <c r="CD47" s="112">
        <f>CD45-CD46</f>
        <v>0</v>
      </c>
      <c r="CF47" s="75"/>
      <c r="CO47" s="81"/>
      <c r="DB47" s="81"/>
      <c r="DT47" s="112"/>
      <c r="EA47" s="81"/>
      <c r="EB47" s="81"/>
      <c r="EL47" s="81"/>
      <c r="FW47" s="81"/>
      <c r="FX47" s="129">
        <f>FX46-FX45</f>
        <v>0</v>
      </c>
    </row>
    <row r="48" spans="1:181" ht="16.5" customHeight="1" thickBot="1">
      <c r="B48" s="76" t="s">
        <v>315</v>
      </c>
      <c r="C48" s="75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75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82"/>
      <c r="CD48" s="75"/>
      <c r="DT48" s="81"/>
      <c r="FX48" s="129"/>
    </row>
    <row r="49" spans="2:180" ht="22.5" customHeight="1">
      <c r="B49" s="78" t="s">
        <v>316</v>
      </c>
      <c r="C49" s="75"/>
      <c r="DT49" s="81"/>
      <c r="FX49" s="81"/>
    </row>
    <row r="50" spans="2:180" ht="30" customHeight="1">
      <c r="B50" s="266" t="s">
        <v>317</v>
      </c>
      <c r="C50" s="266"/>
    </row>
    <row r="51" spans="2:180" ht="36" customHeight="1">
      <c r="B51" s="267" t="s">
        <v>318</v>
      </c>
      <c r="C51" s="267"/>
    </row>
    <row r="52" spans="2:180" ht="27.75" customHeight="1">
      <c r="B52" s="267" t="s">
        <v>319</v>
      </c>
      <c r="C52" s="267"/>
    </row>
    <row r="53" spans="2:180" ht="24.75" customHeight="1">
      <c r="B53" s="267" t="s">
        <v>320</v>
      </c>
      <c r="C53" s="267"/>
    </row>
    <row r="54" spans="2:180" ht="28.5" customHeight="1">
      <c r="B54" s="267" t="s">
        <v>321</v>
      </c>
      <c r="C54" s="267"/>
    </row>
    <row r="55" spans="2:180" ht="27.75" customHeight="1">
      <c r="B55" s="267" t="s">
        <v>322</v>
      </c>
      <c r="C55" s="267"/>
    </row>
    <row r="56" spans="2:180" ht="27.75" customHeight="1">
      <c r="B56" s="266" t="s">
        <v>323</v>
      </c>
      <c r="C56" s="266"/>
    </row>
    <row r="57" spans="2:180" ht="30" customHeight="1">
      <c r="B57" s="266" t="s">
        <v>324</v>
      </c>
      <c r="C57" s="266"/>
    </row>
    <row r="58" spans="2:180" ht="19.5" customHeight="1">
      <c r="B58" s="267" t="s">
        <v>325</v>
      </c>
      <c r="C58" s="267"/>
    </row>
    <row r="59" spans="2:180" ht="28.5" customHeight="1">
      <c r="B59" s="267" t="s">
        <v>326</v>
      </c>
      <c r="C59" s="267"/>
    </row>
  </sheetData>
  <mergeCells count="28">
    <mergeCell ref="B58:C58"/>
    <mergeCell ref="B59:C59"/>
    <mergeCell ref="B53:C53"/>
    <mergeCell ref="B54:C54"/>
    <mergeCell ref="B55:C55"/>
    <mergeCell ref="B56:C56"/>
    <mergeCell ref="B57:C57"/>
    <mergeCell ref="CB6:CC6"/>
    <mergeCell ref="DC6:DD6"/>
    <mergeCell ref="B50:C50"/>
    <mergeCell ref="B51:C51"/>
    <mergeCell ref="B52:C52"/>
    <mergeCell ref="DE6:DH6"/>
    <mergeCell ref="B1:FX1"/>
    <mergeCell ref="B2:FX2"/>
    <mergeCell ref="B3:FX3"/>
    <mergeCell ref="B4:C6"/>
    <mergeCell ref="D4:P4"/>
    <mergeCell ref="AM4:AW4"/>
    <mergeCell ref="BI4:BJ4"/>
    <mergeCell ref="CA4:CC4"/>
    <mergeCell ref="CD4:DM4"/>
    <mergeCell ref="DT4:FJ4"/>
    <mergeCell ref="FK4:FN4"/>
    <mergeCell ref="FO4:FQ4"/>
    <mergeCell ref="FX4:FX5"/>
    <mergeCell ref="AZ6:BA6"/>
    <mergeCell ref="BY6:BZ6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BreakPreview" zoomScaleNormal="100" zoomScaleSheetLayoutView="100" workbookViewId="0">
      <pane xSplit="2" ySplit="6" topLeftCell="C23" activePane="bottomRight" state="frozen"/>
      <selection pane="topRight" activeCell="C1" sqref="C1"/>
      <selection pane="bottomLeft" activeCell="A7" sqref="A7"/>
      <selection pane="bottomRight" activeCell="P24" sqref="P24"/>
    </sheetView>
  </sheetViews>
  <sheetFormatPr defaultRowHeight="12.75"/>
  <cols>
    <col min="1" max="1" width="4" style="189" customWidth="1"/>
    <col min="2" max="2" width="24.85546875" style="206" customWidth="1"/>
    <col min="3" max="3" width="6" style="197" customWidth="1"/>
    <col min="4" max="4" width="5.5703125" style="197" customWidth="1"/>
    <col min="5" max="5" width="12" style="197" customWidth="1"/>
    <col min="6" max="6" width="7" style="197" customWidth="1"/>
    <col min="7" max="7" width="10" style="197" customWidth="1"/>
    <col min="8" max="8" width="10.140625" style="197" customWidth="1"/>
    <col min="9" max="9" width="8.7109375" style="197" customWidth="1"/>
    <col min="10" max="10" width="10" style="210" customWidth="1"/>
    <col min="11" max="11" width="12.5703125" style="197" customWidth="1"/>
    <col min="12" max="12" width="14.5703125" style="197" customWidth="1"/>
    <col min="13" max="13" width="22.42578125" style="352" customWidth="1"/>
    <col min="14" max="15" width="22.28515625" style="352" customWidth="1"/>
    <col min="16" max="16" width="21.7109375" style="352" customWidth="1"/>
    <col min="17" max="16384" width="9.140625" style="197"/>
  </cols>
  <sheetData>
    <row r="1" spans="1:16" ht="33.75" customHeight="1">
      <c r="A1" s="287" t="s">
        <v>702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7.25" customHeight="1">
      <c r="A2" s="188"/>
      <c r="B2" s="211"/>
      <c r="C2" s="324" t="s">
        <v>385</v>
      </c>
      <c r="D2" s="324"/>
      <c r="E2" s="324"/>
      <c r="F2" s="324"/>
      <c r="G2" s="324"/>
      <c r="H2" s="324"/>
      <c r="I2" s="324" t="s">
        <v>386</v>
      </c>
      <c r="J2" s="324"/>
      <c r="K2" s="324"/>
      <c r="L2" s="324"/>
      <c r="M2" s="324"/>
      <c r="N2" s="324"/>
      <c r="O2" s="324"/>
      <c r="P2" s="324"/>
    </row>
    <row r="3" spans="1:16" ht="29.25" customHeight="1">
      <c r="A3" s="188"/>
      <c r="B3" s="212"/>
      <c r="C3" s="324"/>
      <c r="D3" s="324"/>
      <c r="E3" s="324"/>
      <c r="F3" s="324"/>
      <c r="G3" s="324"/>
      <c r="H3" s="324"/>
      <c r="I3" s="324" t="s">
        <v>387</v>
      </c>
      <c r="J3" s="324"/>
      <c r="K3" s="324"/>
      <c r="L3" s="324"/>
      <c r="M3" s="325" t="s">
        <v>388</v>
      </c>
      <c r="N3" s="325"/>
      <c r="O3" s="325"/>
      <c r="P3" s="325"/>
    </row>
    <row r="4" spans="1:16" ht="66.75" customHeight="1">
      <c r="A4" s="207" t="s">
        <v>700</v>
      </c>
      <c r="B4" s="212" t="s">
        <v>699</v>
      </c>
      <c r="C4" s="176" t="s">
        <v>389</v>
      </c>
      <c r="D4" s="176" t="s">
        <v>390</v>
      </c>
      <c r="E4" s="177" t="s">
        <v>391</v>
      </c>
      <c r="F4" s="176" t="s">
        <v>392</v>
      </c>
      <c r="G4" s="176" t="s">
        <v>393</v>
      </c>
      <c r="H4" s="220" t="s">
        <v>698</v>
      </c>
      <c r="I4" s="176" t="s">
        <v>390</v>
      </c>
      <c r="J4" s="176" t="s">
        <v>391</v>
      </c>
      <c r="K4" s="176" t="s">
        <v>392</v>
      </c>
      <c r="L4" s="176" t="s">
        <v>393</v>
      </c>
      <c r="M4" s="349" t="s">
        <v>394</v>
      </c>
      <c r="N4" s="349" t="s">
        <v>395</v>
      </c>
      <c r="O4" s="349" t="s">
        <v>396</v>
      </c>
      <c r="P4" s="178" t="s">
        <v>397</v>
      </c>
    </row>
    <row r="5" spans="1:16" ht="14.25" customHeight="1">
      <c r="A5" s="188"/>
      <c r="B5" s="212"/>
      <c r="C5" s="176"/>
      <c r="D5" s="176"/>
      <c r="E5" s="177"/>
      <c r="F5" s="176"/>
      <c r="G5" s="176"/>
      <c r="H5" s="220"/>
      <c r="I5" s="176"/>
      <c r="J5" s="176"/>
      <c r="K5" s="176"/>
      <c r="L5" s="176"/>
      <c r="M5" s="349"/>
      <c r="N5" s="349"/>
      <c r="O5" s="349"/>
      <c r="P5" s="178"/>
    </row>
    <row r="6" spans="1:16" ht="15.75" customHeight="1">
      <c r="A6" s="188"/>
      <c r="B6" s="312" t="s">
        <v>92</v>
      </c>
      <c r="C6" s="312"/>
      <c r="D6" s="312"/>
      <c r="E6" s="312"/>
      <c r="F6" s="312"/>
      <c r="G6" s="312"/>
      <c r="H6" s="312"/>
      <c r="I6" s="187"/>
      <c r="J6" s="209"/>
      <c r="K6" s="187"/>
      <c r="L6" s="187"/>
      <c r="M6" s="350"/>
      <c r="N6" s="350"/>
      <c r="O6" s="350"/>
      <c r="P6" s="350"/>
    </row>
    <row r="7" spans="1:16" ht="66" customHeight="1">
      <c r="A7" s="188">
        <v>1</v>
      </c>
      <c r="B7" s="213" t="s">
        <v>93</v>
      </c>
      <c r="C7" s="208" t="s">
        <v>11</v>
      </c>
      <c r="D7" s="195" t="s">
        <v>399</v>
      </c>
      <c r="E7" s="195" t="s">
        <v>427</v>
      </c>
      <c r="F7" s="195" t="s">
        <v>499</v>
      </c>
      <c r="G7" s="195" t="s">
        <v>505</v>
      </c>
      <c r="H7" s="195" t="s">
        <v>506</v>
      </c>
      <c r="I7" s="184" t="s">
        <v>399</v>
      </c>
      <c r="J7" s="184" t="s">
        <v>605</v>
      </c>
      <c r="K7" s="195" t="s">
        <v>499</v>
      </c>
      <c r="L7" s="195" t="s">
        <v>505</v>
      </c>
      <c r="M7" s="244" t="s">
        <v>543</v>
      </c>
      <c r="N7" s="244" t="s">
        <v>560</v>
      </c>
      <c r="O7" s="244" t="s">
        <v>571</v>
      </c>
      <c r="P7" s="244" t="s">
        <v>572</v>
      </c>
    </row>
    <row r="8" spans="1:16" ht="51.75" customHeight="1">
      <c r="A8" s="271">
        <v>2</v>
      </c>
      <c r="B8" s="307" t="s">
        <v>94</v>
      </c>
      <c r="C8" s="208" t="s">
        <v>11</v>
      </c>
      <c r="D8" s="195" t="s">
        <v>400</v>
      </c>
      <c r="E8" s="306" t="s">
        <v>428</v>
      </c>
      <c r="F8" s="306" t="s">
        <v>500</v>
      </c>
      <c r="G8" s="306" t="s">
        <v>508</v>
      </c>
      <c r="H8" s="306" t="s">
        <v>507</v>
      </c>
      <c r="I8" s="195" t="s">
        <v>400</v>
      </c>
      <c r="J8" s="306" t="s">
        <v>681</v>
      </c>
      <c r="K8" s="326" t="s">
        <v>606</v>
      </c>
      <c r="L8" s="195" t="s">
        <v>508</v>
      </c>
      <c r="M8" s="319" t="s">
        <v>544</v>
      </c>
      <c r="N8" s="319" t="s">
        <v>544</v>
      </c>
      <c r="O8" s="319" t="s">
        <v>573</v>
      </c>
      <c r="P8" s="319" t="s">
        <v>595</v>
      </c>
    </row>
    <row r="9" spans="1:16" ht="28.5" customHeight="1">
      <c r="A9" s="281"/>
      <c r="B9" s="307"/>
      <c r="C9" s="208" t="s">
        <v>11</v>
      </c>
      <c r="D9" s="195" t="s">
        <v>401</v>
      </c>
      <c r="E9" s="306"/>
      <c r="F9" s="306"/>
      <c r="G9" s="306"/>
      <c r="H9" s="306"/>
      <c r="I9" s="195" t="s">
        <v>401</v>
      </c>
      <c r="J9" s="306"/>
      <c r="K9" s="326"/>
      <c r="L9" s="195" t="s">
        <v>508</v>
      </c>
      <c r="M9" s="319"/>
      <c r="N9" s="319"/>
      <c r="O9" s="319"/>
      <c r="P9" s="319"/>
    </row>
    <row r="10" spans="1:16" ht="46.5" customHeight="1">
      <c r="A10" s="272"/>
      <c r="B10" s="307"/>
      <c r="C10" s="321" t="s">
        <v>607</v>
      </c>
      <c r="D10" s="321"/>
      <c r="E10" s="321"/>
      <c r="F10" s="321"/>
      <c r="G10" s="321"/>
      <c r="H10" s="321"/>
      <c r="I10" s="221" t="s">
        <v>648</v>
      </c>
      <c r="J10" s="222" t="s">
        <v>608</v>
      </c>
      <c r="K10" s="326"/>
      <c r="L10" s="195"/>
      <c r="M10" s="319"/>
      <c r="N10" s="319"/>
      <c r="O10" s="319"/>
      <c r="P10" s="319"/>
    </row>
    <row r="11" spans="1:16" ht="48" customHeight="1">
      <c r="A11" s="188">
        <v>3</v>
      </c>
      <c r="B11" s="213" t="s">
        <v>95</v>
      </c>
      <c r="C11" s="208" t="s">
        <v>11</v>
      </c>
      <c r="D11" s="195" t="s">
        <v>402</v>
      </c>
      <c r="E11" s="195" t="s">
        <v>429</v>
      </c>
      <c r="F11" s="195" t="s">
        <v>501</v>
      </c>
      <c r="G11" s="195" t="s">
        <v>508</v>
      </c>
      <c r="H11" s="195" t="s">
        <v>507</v>
      </c>
      <c r="I11" s="320" t="s">
        <v>609</v>
      </c>
      <c r="J11" s="320"/>
      <c r="K11" s="320"/>
      <c r="L11" s="320"/>
      <c r="M11" s="235" t="s">
        <v>545</v>
      </c>
      <c r="N11" s="235" t="s">
        <v>561</v>
      </c>
      <c r="O11" s="235" t="s">
        <v>574</v>
      </c>
      <c r="P11" s="235" t="s">
        <v>604</v>
      </c>
    </row>
    <row r="12" spans="1:16" ht="57.75" customHeight="1">
      <c r="A12" s="188">
        <v>4</v>
      </c>
      <c r="B12" s="213" t="s">
        <v>96</v>
      </c>
      <c r="C12" s="208" t="s">
        <v>11</v>
      </c>
      <c r="D12" s="195" t="s">
        <v>402</v>
      </c>
      <c r="E12" s="195" t="s">
        <v>430</v>
      </c>
      <c r="F12" s="195" t="s">
        <v>501</v>
      </c>
      <c r="G12" s="195" t="s">
        <v>508</v>
      </c>
      <c r="H12" s="195" t="s">
        <v>507</v>
      </c>
      <c r="I12" s="320"/>
      <c r="J12" s="320"/>
      <c r="K12" s="320"/>
      <c r="L12" s="320"/>
      <c r="M12" s="235" t="s">
        <v>545</v>
      </c>
      <c r="N12" s="235" t="s">
        <v>561</v>
      </c>
      <c r="O12" s="235" t="s">
        <v>574</v>
      </c>
      <c r="P12" s="235" t="s">
        <v>604</v>
      </c>
    </row>
    <row r="13" spans="1:16" ht="84.75" customHeight="1">
      <c r="A13" s="188">
        <v>5</v>
      </c>
      <c r="B13" s="214" t="s">
        <v>234</v>
      </c>
      <c r="C13" s="208" t="s">
        <v>11</v>
      </c>
      <c r="D13" s="179" t="s">
        <v>403</v>
      </c>
      <c r="E13" s="179" t="s">
        <v>431</v>
      </c>
      <c r="F13" s="179" t="s">
        <v>502</v>
      </c>
      <c r="G13" s="195" t="s">
        <v>508</v>
      </c>
      <c r="H13" s="195" t="s">
        <v>507</v>
      </c>
      <c r="I13" s="320" t="s">
        <v>609</v>
      </c>
      <c r="J13" s="320"/>
      <c r="K13" s="320"/>
      <c r="L13" s="348" t="s">
        <v>719</v>
      </c>
      <c r="M13" s="351" t="s">
        <v>720</v>
      </c>
      <c r="N13" s="351" t="s">
        <v>721</v>
      </c>
      <c r="O13" s="351" t="s">
        <v>722</v>
      </c>
      <c r="P13" s="351" t="s">
        <v>723</v>
      </c>
    </row>
    <row r="14" spans="1:16" ht="55.5" customHeight="1">
      <c r="A14" s="188">
        <v>6</v>
      </c>
      <c r="B14" s="215" t="s">
        <v>610</v>
      </c>
      <c r="C14" s="327" t="s">
        <v>308</v>
      </c>
      <c r="D14" s="327"/>
      <c r="E14" s="327"/>
      <c r="F14" s="327"/>
      <c r="G14" s="327"/>
      <c r="H14" s="327"/>
      <c r="I14" s="185" t="s">
        <v>402</v>
      </c>
      <c r="J14" s="186" t="s">
        <v>611</v>
      </c>
      <c r="K14" s="185" t="s">
        <v>501</v>
      </c>
      <c r="L14" s="187"/>
      <c r="M14" s="190" t="s">
        <v>308</v>
      </c>
      <c r="N14" s="190" t="s">
        <v>308</v>
      </c>
      <c r="O14" s="190" t="s">
        <v>308</v>
      </c>
      <c r="P14" s="190" t="s">
        <v>308</v>
      </c>
    </row>
    <row r="15" spans="1:16" ht="78.75" customHeight="1">
      <c r="A15" s="188">
        <v>7</v>
      </c>
      <c r="B15" s="213" t="s">
        <v>97</v>
      </c>
      <c r="C15" s="208" t="s">
        <v>11</v>
      </c>
      <c r="D15" s="195" t="s">
        <v>403</v>
      </c>
      <c r="E15" s="195" t="s">
        <v>432</v>
      </c>
      <c r="F15" s="195" t="s">
        <v>502</v>
      </c>
      <c r="G15" s="195" t="s">
        <v>508</v>
      </c>
      <c r="H15" s="195" t="s">
        <v>506</v>
      </c>
      <c r="I15" s="320" t="s">
        <v>609</v>
      </c>
      <c r="J15" s="320"/>
      <c r="K15" s="320"/>
      <c r="L15" s="320"/>
      <c r="M15" s="235" t="s">
        <v>539</v>
      </c>
      <c r="N15" s="235" t="s">
        <v>308</v>
      </c>
      <c r="O15" s="235" t="s">
        <v>308</v>
      </c>
      <c r="P15" s="235" t="s">
        <v>308</v>
      </c>
    </row>
    <row r="16" spans="1:16" ht="57.75" customHeight="1">
      <c r="A16" s="188">
        <v>8</v>
      </c>
      <c r="B16" s="213" t="s">
        <v>98</v>
      </c>
      <c r="C16" s="208" t="s">
        <v>11</v>
      </c>
      <c r="D16" s="195" t="s">
        <v>404</v>
      </c>
      <c r="E16" s="195" t="s">
        <v>433</v>
      </c>
      <c r="F16" s="195" t="s">
        <v>499</v>
      </c>
      <c r="G16" s="195" t="s">
        <v>508</v>
      </c>
      <c r="H16" s="195" t="s">
        <v>507</v>
      </c>
      <c r="I16" s="239" t="s">
        <v>402</v>
      </c>
      <c r="J16" s="186" t="s">
        <v>612</v>
      </c>
      <c r="K16" s="186" t="s">
        <v>501</v>
      </c>
      <c r="L16" s="239" t="s">
        <v>724</v>
      </c>
      <c r="M16" s="243" t="s">
        <v>725</v>
      </c>
      <c r="N16" s="243" t="s">
        <v>726</v>
      </c>
      <c r="O16" s="235" t="s">
        <v>727</v>
      </c>
      <c r="P16" s="235" t="s">
        <v>728</v>
      </c>
    </row>
    <row r="17" spans="1:16" s="202" customFormat="1" ht="132.75" customHeight="1">
      <c r="A17" s="301">
        <v>9</v>
      </c>
      <c r="B17" s="346" t="s">
        <v>99</v>
      </c>
      <c r="C17" s="233" t="s">
        <v>11</v>
      </c>
      <c r="D17" s="243" t="s">
        <v>404</v>
      </c>
      <c r="E17" s="243" t="s">
        <v>434</v>
      </c>
      <c r="F17" s="243" t="s">
        <v>500</v>
      </c>
      <c r="G17" s="243" t="s">
        <v>508</v>
      </c>
      <c r="H17" s="243" t="s">
        <v>507</v>
      </c>
      <c r="I17" s="241" t="s">
        <v>609</v>
      </c>
      <c r="J17" s="243" t="s">
        <v>617</v>
      </c>
      <c r="K17" s="241" t="s">
        <v>717</v>
      </c>
      <c r="L17" s="243" t="s">
        <v>729</v>
      </c>
      <c r="M17" s="236" t="s">
        <v>730</v>
      </c>
      <c r="N17" s="236" t="s">
        <v>731</v>
      </c>
      <c r="O17" s="236" t="s">
        <v>732</v>
      </c>
      <c r="P17" s="236" t="s">
        <v>733</v>
      </c>
    </row>
    <row r="18" spans="1:16" s="198" customFormat="1" ht="15.75" customHeight="1">
      <c r="A18" s="302"/>
      <c r="B18" s="347"/>
      <c r="C18" s="321" t="s">
        <v>607</v>
      </c>
      <c r="D18" s="321"/>
      <c r="E18" s="321"/>
      <c r="F18" s="321"/>
      <c r="G18" s="321"/>
      <c r="H18" s="321"/>
      <c r="I18" s="321"/>
      <c r="J18" s="223" t="s">
        <v>615</v>
      </c>
      <c r="K18" s="247"/>
      <c r="L18" s="243"/>
      <c r="M18" s="236"/>
      <c r="N18" s="236"/>
      <c r="O18" s="236"/>
      <c r="P18" s="236"/>
    </row>
    <row r="19" spans="1:16" s="202" customFormat="1" ht="63" customHeight="1">
      <c r="A19" s="301">
        <v>10</v>
      </c>
      <c r="B19" s="346" t="s">
        <v>241</v>
      </c>
      <c r="C19" s="233" t="s">
        <v>11</v>
      </c>
      <c r="D19" s="243" t="s">
        <v>404</v>
      </c>
      <c r="E19" s="243" t="s">
        <v>435</v>
      </c>
      <c r="F19" s="243" t="s">
        <v>500</v>
      </c>
      <c r="G19" s="243" t="s">
        <v>508</v>
      </c>
      <c r="H19" s="243" t="s">
        <v>507</v>
      </c>
      <c r="I19" s="241" t="s">
        <v>609</v>
      </c>
      <c r="J19" s="243" t="s">
        <v>618</v>
      </c>
      <c r="K19" s="241" t="s">
        <v>609</v>
      </c>
      <c r="L19" s="241" t="s">
        <v>734</v>
      </c>
      <c r="M19" s="236" t="s">
        <v>735</v>
      </c>
      <c r="N19" s="236" t="s">
        <v>736</v>
      </c>
      <c r="O19" s="236" t="s">
        <v>737</v>
      </c>
      <c r="P19" s="236" t="s">
        <v>738</v>
      </c>
    </row>
    <row r="20" spans="1:16" s="198" customFormat="1" ht="16.5" customHeight="1">
      <c r="A20" s="302"/>
      <c r="B20" s="347"/>
      <c r="C20" s="321" t="s">
        <v>607</v>
      </c>
      <c r="D20" s="321"/>
      <c r="E20" s="321"/>
      <c r="F20" s="321"/>
      <c r="G20" s="321"/>
      <c r="H20" s="321"/>
      <c r="I20" s="321"/>
      <c r="J20" s="223" t="s">
        <v>616</v>
      </c>
      <c r="K20" s="247"/>
      <c r="L20" s="243"/>
      <c r="M20" s="236"/>
      <c r="N20" s="236"/>
      <c r="O20" s="236"/>
      <c r="P20" s="236"/>
    </row>
    <row r="21" spans="1:16" ht="105.75" customHeight="1">
      <c r="A21" s="188">
        <v>11</v>
      </c>
      <c r="B21" s="213" t="s">
        <v>100</v>
      </c>
      <c r="C21" s="208" t="s">
        <v>11</v>
      </c>
      <c r="D21" s="195" t="s">
        <v>404</v>
      </c>
      <c r="E21" s="195" t="s">
        <v>436</v>
      </c>
      <c r="F21" s="195" t="s">
        <v>499</v>
      </c>
      <c r="G21" s="195" t="s">
        <v>508</v>
      </c>
      <c r="H21" s="195" t="s">
        <v>507</v>
      </c>
      <c r="I21" s="187"/>
      <c r="J21" s="209"/>
      <c r="K21" s="317" t="s">
        <v>609</v>
      </c>
      <c r="L21" s="243" t="s">
        <v>508</v>
      </c>
      <c r="M21" s="236" t="s">
        <v>546</v>
      </c>
      <c r="N21" s="236" t="s">
        <v>540</v>
      </c>
      <c r="O21" s="236" t="s">
        <v>575</v>
      </c>
      <c r="P21" s="236" t="s">
        <v>582</v>
      </c>
    </row>
    <row r="22" spans="1:16" ht="63.75" customHeight="1">
      <c r="A22" s="191">
        <v>12</v>
      </c>
      <c r="B22" s="192" t="s">
        <v>298</v>
      </c>
      <c r="C22" s="196"/>
      <c r="D22" s="196" t="s">
        <v>404</v>
      </c>
      <c r="E22" s="196" t="s">
        <v>454</v>
      </c>
      <c r="F22" s="196" t="s">
        <v>504</v>
      </c>
      <c r="G22" s="196"/>
      <c r="H22" s="196" t="s">
        <v>507</v>
      </c>
      <c r="I22" s="196" t="s">
        <v>613</v>
      </c>
      <c r="J22" s="193" t="s">
        <v>614</v>
      </c>
      <c r="K22" s="317"/>
      <c r="L22" s="243" t="s">
        <v>508</v>
      </c>
      <c r="M22" s="199" t="s">
        <v>558</v>
      </c>
      <c r="N22" s="199" t="s">
        <v>299</v>
      </c>
      <c r="O22" s="199" t="s">
        <v>589</v>
      </c>
      <c r="P22" s="199" t="s">
        <v>590</v>
      </c>
    </row>
    <row r="23" spans="1:16" s="202" customFormat="1" ht="38.25" customHeight="1">
      <c r="A23" s="301">
        <v>13</v>
      </c>
      <c r="B23" s="346" t="s">
        <v>101</v>
      </c>
      <c r="C23" s="233" t="s">
        <v>11</v>
      </c>
      <c r="D23" s="243" t="s">
        <v>404</v>
      </c>
      <c r="E23" s="243" t="s">
        <v>437</v>
      </c>
      <c r="F23" s="243" t="s">
        <v>500</v>
      </c>
      <c r="G23" s="243" t="s">
        <v>508</v>
      </c>
      <c r="H23" s="243" t="s">
        <v>507</v>
      </c>
      <c r="I23" s="241" t="s">
        <v>609</v>
      </c>
      <c r="J23" s="243" t="s">
        <v>619</v>
      </c>
      <c r="K23" s="241" t="s">
        <v>609</v>
      </c>
      <c r="L23" s="353" t="s">
        <v>739</v>
      </c>
      <c r="M23" s="236" t="s">
        <v>740</v>
      </c>
      <c r="N23" s="236" t="s">
        <v>741</v>
      </c>
      <c r="O23" s="236" t="s">
        <v>742</v>
      </c>
      <c r="P23" s="236" t="s">
        <v>743</v>
      </c>
    </row>
    <row r="24" spans="1:16" s="198" customFormat="1" ht="15" customHeight="1">
      <c r="A24" s="302"/>
      <c r="B24" s="347"/>
      <c r="C24" s="321" t="s">
        <v>607</v>
      </c>
      <c r="D24" s="321"/>
      <c r="E24" s="321"/>
      <c r="F24" s="321"/>
      <c r="G24" s="321"/>
      <c r="H24" s="321"/>
      <c r="I24" s="321"/>
      <c r="J24" s="223" t="s">
        <v>631</v>
      </c>
      <c r="K24" s="247"/>
      <c r="L24" s="243"/>
      <c r="M24" s="236"/>
      <c r="N24" s="236"/>
      <c r="O24" s="236"/>
      <c r="P24" s="236"/>
    </row>
    <row r="25" spans="1:16" ht="15" customHeight="1">
      <c r="A25" s="188"/>
      <c r="B25" s="314" t="s">
        <v>329</v>
      </c>
      <c r="C25" s="314"/>
      <c r="D25" s="314"/>
      <c r="E25" s="314"/>
      <c r="F25" s="314"/>
      <c r="G25" s="314"/>
      <c r="H25" s="314"/>
      <c r="I25" s="187"/>
      <c r="J25" s="209"/>
      <c r="K25" s="187"/>
      <c r="L25" s="180" t="s">
        <v>328</v>
      </c>
      <c r="M25" s="200"/>
      <c r="N25" s="200"/>
      <c r="O25" s="200"/>
      <c r="P25" s="200"/>
    </row>
    <row r="26" spans="1:16" ht="15" customHeight="1">
      <c r="A26" s="271">
        <v>14</v>
      </c>
      <c r="B26" s="307" t="s">
        <v>371</v>
      </c>
      <c r="C26" s="315" t="s">
        <v>328</v>
      </c>
      <c r="D26" s="306" t="s">
        <v>405</v>
      </c>
      <c r="E26" s="306" t="s">
        <v>438</v>
      </c>
      <c r="F26" s="306" t="s">
        <v>500</v>
      </c>
      <c r="G26" s="306" t="s">
        <v>509</v>
      </c>
      <c r="H26" s="195" t="s">
        <v>506</v>
      </c>
      <c r="I26" s="306" t="s">
        <v>405</v>
      </c>
      <c r="J26" s="306" t="s">
        <v>632</v>
      </c>
      <c r="K26" s="279" t="s">
        <v>609</v>
      </c>
      <c r="L26" s="306" t="s">
        <v>509</v>
      </c>
      <c r="M26" s="319" t="s">
        <v>547</v>
      </c>
      <c r="N26" s="319" t="s">
        <v>562</v>
      </c>
      <c r="O26" s="319" t="s">
        <v>576</v>
      </c>
      <c r="P26" s="319" t="s">
        <v>577</v>
      </c>
    </row>
    <row r="27" spans="1:16">
      <c r="A27" s="281"/>
      <c r="B27" s="307"/>
      <c r="C27" s="323"/>
      <c r="D27" s="306"/>
      <c r="E27" s="306"/>
      <c r="F27" s="306"/>
      <c r="G27" s="306"/>
      <c r="H27" s="195" t="s">
        <v>507</v>
      </c>
      <c r="I27" s="306"/>
      <c r="J27" s="306"/>
      <c r="K27" s="280"/>
      <c r="L27" s="306"/>
      <c r="M27" s="319"/>
      <c r="N27" s="319"/>
      <c r="O27" s="319"/>
      <c r="P27" s="319"/>
    </row>
    <row r="28" spans="1:16" ht="15" customHeight="1">
      <c r="A28" s="281"/>
      <c r="B28" s="307"/>
      <c r="C28" s="323"/>
      <c r="D28" s="306" t="s">
        <v>406</v>
      </c>
      <c r="E28" s="277" t="s">
        <v>441</v>
      </c>
      <c r="F28" s="277" t="s">
        <v>500</v>
      </c>
      <c r="G28" s="306" t="s">
        <v>510</v>
      </c>
      <c r="H28" s="195" t="s">
        <v>506</v>
      </c>
      <c r="I28" s="306" t="s">
        <v>406</v>
      </c>
      <c r="J28" s="277" t="s">
        <v>632</v>
      </c>
      <c r="K28" s="279" t="s">
        <v>609</v>
      </c>
      <c r="L28" s="306" t="s">
        <v>510</v>
      </c>
      <c r="M28" s="319"/>
      <c r="N28" s="319"/>
      <c r="O28" s="319"/>
      <c r="P28" s="319"/>
    </row>
    <row r="29" spans="1:16">
      <c r="A29" s="281"/>
      <c r="B29" s="307"/>
      <c r="C29" s="323"/>
      <c r="D29" s="323"/>
      <c r="E29" s="322"/>
      <c r="F29" s="322"/>
      <c r="G29" s="306"/>
      <c r="H29" s="195" t="s">
        <v>507</v>
      </c>
      <c r="I29" s="306"/>
      <c r="J29" s="322"/>
      <c r="K29" s="283"/>
      <c r="L29" s="306"/>
      <c r="M29" s="319"/>
      <c r="N29" s="319"/>
      <c r="O29" s="319"/>
      <c r="P29" s="319"/>
    </row>
    <row r="30" spans="1:16">
      <c r="A30" s="281"/>
      <c r="B30" s="307"/>
      <c r="C30" s="323"/>
      <c r="D30" s="323"/>
      <c r="E30" s="322"/>
      <c r="F30" s="322"/>
      <c r="G30" s="306" t="s">
        <v>511</v>
      </c>
      <c r="H30" s="195" t="s">
        <v>506</v>
      </c>
      <c r="I30" s="306"/>
      <c r="J30" s="322"/>
      <c r="K30" s="283"/>
      <c r="L30" s="306" t="s">
        <v>511</v>
      </c>
      <c r="M30" s="319"/>
      <c r="N30" s="319"/>
      <c r="O30" s="319"/>
      <c r="P30" s="319"/>
    </row>
    <row r="31" spans="1:16">
      <c r="A31" s="281"/>
      <c r="B31" s="307"/>
      <c r="C31" s="323"/>
      <c r="D31" s="323"/>
      <c r="E31" s="322"/>
      <c r="F31" s="322"/>
      <c r="G31" s="306"/>
      <c r="H31" s="195" t="s">
        <v>507</v>
      </c>
      <c r="I31" s="306"/>
      <c r="J31" s="322"/>
      <c r="K31" s="283"/>
      <c r="L31" s="306"/>
      <c r="M31" s="319"/>
      <c r="N31" s="319"/>
      <c r="O31" s="319"/>
      <c r="P31" s="319"/>
    </row>
    <row r="32" spans="1:16">
      <c r="A32" s="281"/>
      <c r="B32" s="307"/>
      <c r="C32" s="323"/>
      <c r="D32" s="323"/>
      <c r="E32" s="322"/>
      <c r="F32" s="322"/>
      <c r="G32" s="306" t="s">
        <v>512</v>
      </c>
      <c r="H32" s="195" t="s">
        <v>506</v>
      </c>
      <c r="I32" s="306"/>
      <c r="J32" s="322"/>
      <c r="K32" s="283"/>
      <c r="L32" s="306" t="s">
        <v>512</v>
      </c>
      <c r="M32" s="319"/>
      <c r="N32" s="319"/>
      <c r="O32" s="319"/>
      <c r="P32" s="319"/>
    </row>
    <row r="33" spans="1:16">
      <c r="A33" s="281"/>
      <c r="B33" s="307"/>
      <c r="C33" s="323"/>
      <c r="D33" s="323"/>
      <c r="E33" s="322"/>
      <c r="F33" s="322"/>
      <c r="G33" s="306"/>
      <c r="H33" s="195" t="s">
        <v>507</v>
      </c>
      <c r="I33" s="306"/>
      <c r="J33" s="322"/>
      <c r="K33" s="283"/>
      <c r="L33" s="306"/>
      <c r="M33" s="319"/>
      <c r="N33" s="319"/>
      <c r="O33" s="319"/>
      <c r="P33" s="319"/>
    </row>
    <row r="34" spans="1:16">
      <c r="A34" s="281"/>
      <c r="B34" s="307"/>
      <c r="C34" s="323"/>
      <c r="D34" s="323"/>
      <c r="E34" s="322"/>
      <c r="F34" s="322"/>
      <c r="G34" s="306" t="s">
        <v>511</v>
      </c>
      <c r="H34" s="195" t="s">
        <v>506</v>
      </c>
      <c r="I34" s="306"/>
      <c r="J34" s="322"/>
      <c r="K34" s="283"/>
      <c r="L34" s="306" t="s">
        <v>511</v>
      </c>
      <c r="M34" s="319"/>
      <c r="N34" s="319"/>
      <c r="O34" s="319"/>
      <c r="P34" s="319"/>
    </row>
    <row r="35" spans="1:16">
      <c r="A35" s="281"/>
      <c r="B35" s="307"/>
      <c r="C35" s="323"/>
      <c r="D35" s="323"/>
      <c r="E35" s="322"/>
      <c r="F35" s="322"/>
      <c r="G35" s="323"/>
      <c r="H35" s="195" t="s">
        <v>507</v>
      </c>
      <c r="I35" s="306"/>
      <c r="J35" s="322"/>
      <c r="K35" s="283"/>
      <c r="L35" s="306"/>
      <c r="M35" s="319"/>
      <c r="N35" s="319"/>
      <c r="O35" s="319"/>
      <c r="P35" s="319"/>
    </row>
    <row r="36" spans="1:16">
      <c r="A36" s="281"/>
      <c r="B36" s="307"/>
      <c r="C36" s="323"/>
      <c r="D36" s="323"/>
      <c r="E36" s="322"/>
      <c r="F36" s="322"/>
      <c r="G36" s="306" t="s">
        <v>515</v>
      </c>
      <c r="H36" s="195" t="s">
        <v>506</v>
      </c>
      <c r="I36" s="306"/>
      <c r="J36" s="322"/>
      <c r="K36" s="283"/>
      <c r="L36" s="306" t="s">
        <v>515</v>
      </c>
      <c r="M36" s="319"/>
      <c r="N36" s="319"/>
      <c r="O36" s="319"/>
      <c r="P36" s="319"/>
    </row>
    <row r="37" spans="1:16">
      <c r="A37" s="281"/>
      <c r="B37" s="307"/>
      <c r="C37" s="323"/>
      <c r="D37" s="323"/>
      <c r="E37" s="322"/>
      <c r="F37" s="322"/>
      <c r="G37" s="323"/>
      <c r="H37" s="195" t="s">
        <v>507</v>
      </c>
      <c r="I37" s="306"/>
      <c r="J37" s="322"/>
      <c r="K37" s="283"/>
      <c r="L37" s="306"/>
      <c r="M37" s="319"/>
      <c r="N37" s="319"/>
      <c r="O37" s="319"/>
      <c r="P37" s="319"/>
    </row>
    <row r="38" spans="1:16">
      <c r="A38" s="281"/>
      <c r="B38" s="307"/>
      <c r="C38" s="323"/>
      <c r="D38" s="323"/>
      <c r="E38" s="322"/>
      <c r="F38" s="322"/>
      <c r="G38" s="306" t="s">
        <v>516</v>
      </c>
      <c r="H38" s="195" t="s">
        <v>506</v>
      </c>
      <c r="I38" s="306"/>
      <c r="J38" s="322"/>
      <c r="K38" s="283"/>
      <c r="L38" s="306" t="s">
        <v>516</v>
      </c>
      <c r="M38" s="319"/>
      <c r="N38" s="319"/>
      <c r="O38" s="319"/>
      <c r="P38" s="319"/>
    </row>
    <row r="39" spans="1:16">
      <c r="A39" s="281"/>
      <c r="B39" s="307"/>
      <c r="C39" s="323"/>
      <c r="D39" s="323"/>
      <c r="E39" s="322"/>
      <c r="F39" s="322"/>
      <c r="G39" s="323"/>
      <c r="H39" s="195" t="s">
        <v>507</v>
      </c>
      <c r="I39" s="306"/>
      <c r="J39" s="322"/>
      <c r="K39" s="283"/>
      <c r="L39" s="306"/>
      <c r="M39" s="319"/>
      <c r="N39" s="319"/>
      <c r="O39" s="319"/>
      <c r="P39" s="319"/>
    </row>
    <row r="40" spans="1:16">
      <c r="A40" s="281"/>
      <c r="B40" s="307"/>
      <c r="C40" s="323"/>
      <c r="D40" s="323"/>
      <c r="E40" s="322"/>
      <c r="F40" s="322"/>
      <c r="G40" s="306" t="s">
        <v>512</v>
      </c>
      <c r="H40" s="195" t="s">
        <v>506</v>
      </c>
      <c r="I40" s="306"/>
      <c r="J40" s="322"/>
      <c r="K40" s="283"/>
      <c r="L40" s="306" t="s">
        <v>512</v>
      </c>
      <c r="M40" s="319"/>
      <c r="N40" s="319"/>
      <c r="O40" s="319"/>
      <c r="P40" s="319"/>
    </row>
    <row r="41" spans="1:16">
      <c r="A41" s="281"/>
      <c r="B41" s="307"/>
      <c r="C41" s="323"/>
      <c r="D41" s="323"/>
      <c r="E41" s="278"/>
      <c r="F41" s="278"/>
      <c r="G41" s="323"/>
      <c r="H41" s="195" t="s">
        <v>507</v>
      </c>
      <c r="I41" s="306"/>
      <c r="J41" s="278"/>
      <c r="K41" s="280"/>
      <c r="L41" s="306"/>
      <c r="M41" s="319"/>
      <c r="N41" s="319"/>
      <c r="O41" s="319"/>
      <c r="P41" s="319"/>
    </row>
    <row r="42" spans="1:16" ht="15" customHeight="1">
      <c r="A42" s="272"/>
      <c r="B42" s="307"/>
      <c r="C42" s="321" t="s">
        <v>607</v>
      </c>
      <c r="D42" s="321"/>
      <c r="E42" s="321"/>
      <c r="F42" s="321"/>
      <c r="G42" s="321"/>
      <c r="H42" s="321"/>
      <c r="I42" s="221" t="s">
        <v>649</v>
      </c>
      <c r="J42" s="224" t="s">
        <v>632</v>
      </c>
      <c r="K42" s="187"/>
      <c r="L42" s="195"/>
      <c r="M42" s="235"/>
      <c r="N42" s="235"/>
      <c r="O42" s="235"/>
      <c r="P42" s="235"/>
    </row>
    <row r="43" spans="1:16" ht="46.5" customHeight="1">
      <c r="A43" s="271">
        <v>15</v>
      </c>
      <c r="B43" s="288" t="s">
        <v>372</v>
      </c>
      <c r="C43" s="315" t="s">
        <v>328</v>
      </c>
      <c r="D43" s="306" t="s">
        <v>406</v>
      </c>
      <c r="E43" s="306" t="s">
        <v>439</v>
      </c>
      <c r="F43" s="306" t="s">
        <v>500</v>
      </c>
      <c r="G43" s="306" t="s">
        <v>513</v>
      </c>
      <c r="H43" s="195" t="s">
        <v>506</v>
      </c>
      <c r="I43" s="306" t="s">
        <v>406</v>
      </c>
      <c r="J43" s="306" t="s">
        <v>633</v>
      </c>
      <c r="K43" s="316" t="s">
        <v>609</v>
      </c>
      <c r="L43" s="306" t="s">
        <v>513</v>
      </c>
      <c r="M43" s="319" t="s">
        <v>548</v>
      </c>
      <c r="N43" s="319" t="s">
        <v>563</v>
      </c>
      <c r="O43" s="319" t="s">
        <v>578</v>
      </c>
      <c r="P43" s="319" t="s">
        <v>579</v>
      </c>
    </row>
    <row r="44" spans="1:16" ht="36" customHeight="1">
      <c r="A44" s="281"/>
      <c r="B44" s="289"/>
      <c r="C44" s="315"/>
      <c r="D44" s="306"/>
      <c r="E44" s="306"/>
      <c r="F44" s="306"/>
      <c r="G44" s="306"/>
      <c r="H44" s="195" t="s">
        <v>507</v>
      </c>
      <c r="I44" s="306"/>
      <c r="J44" s="306"/>
      <c r="K44" s="316"/>
      <c r="L44" s="306"/>
      <c r="M44" s="319"/>
      <c r="N44" s="319"/>
      <c r="O44" s="319"/>
      <c r="P44" s="319"/>
    </row>
    <row r="45" spans="1:16" ht="15.75" customHeight="1">
      <c r="A45" s="272"/>
      <c r="B45" s="290"/>
      <c r="C45" s="321" t="s">
        <v>607</v>
      </c>
      <c r="D45" s="321"/>
      <c r="E45" s="321"/>
      <c r="F45" s="321"/>
      <c r="G45" s="321"/>
      <c r="H45" s="321"/>
      <c r="I45" s="221" t="s">
        <v>406</v>
      </c>
      <c r="J45" s="224" t="s">
        <v>633</v>
      </c>
      <c r="K45" s="187"/>
      <c r="L45" s="195"/>
      <c r="M45" s="235"/>
      <c r="N45" s="235"/>
      <c r="O45" s="235"/>
      <c r="P45" s="235"/>
    </row>
    <row r="46" spans="1:16" ht="27" customHeight="1">
      <c r="A46" s="271">
        <v>16</v>
      </c>
      <c r="B46" s="288" t="s">
        <v>703</v>
      </c>
      <c r="C46" s="315" t="s">
        <v>328</v>
      </c>
      <c r="D46" s="306" t="s">
        <v>406</v>
      </c>
      <c r="E46" s="306" t="s">
        <v>440</v>
      </c>
      <c r="F46" s="306" t="s">
        <v>500</v>
      </c>
      <c r="G46" s="306" t="s">
        <v>514</v>
      </c>
      <c r="H46" s="195" t="s">
        <v>506</v>
      </c>
      <c r="I46" s="306" t="s">
        <v>406</v>
      </c>
      <c r="J46" s="306" t="s">
        <v>634</v>
      </c>
      <c r="K46" s="316" t="s">
        <v>609</v>
      </c>
      <c r="L46" s="306" t="s">
        <v>514</v>
      </c>
      <c r="M46" s="319" t="s">
        <v>549</v>
      </c>
      <c r="N46" s="319" t="s">
        <v>564</v>
      </c>
      <c r="O46" s="319" t="s">
        <v>580</v>
      </c>
      <c r="P46" s="319" t="s">
        <v>581</v>
      </c>
    </row>
    <row r="47" spans="1:16" ht="34.5" customHeight="1">
      <c r="A47" s="281"/>
      <c r="B47" s="289"/>
      <c r="C47" s="315"/>
      <c r="D47" s="306"/>
      <c r="E47" s="306"/>
      <c r="F47" s="306"/>
      <c r="G47" s="306"/>
      <c r="H47" s="195" t="s">
        <v>507</v>
      </c>
      <c r="I47" s="306"/>
      <c r="J47" s="306"/>
      <c r="K47" s="316"/>
      <c r="L47" s="306"/>
      <c r="M47" s="319"/>
      <c r="N47" s="319"/>
      <c r="O47" s="319"/>
      <c r="P47" s="319"/>
    </row>
    <row r="48" spans="1:16" ht="15.75" customHeight="1">
      <c r="A48" s="272"/>
      <c r="B48" s="290"/>
      <c r="C48" s="321" t="s">
        <v>607</v>
      </c>
      <c r="D48" s="321"/>
      <c r="E48" s="321"/>
      <c r="F48" s="321"/>
      <c r="G48" s="321"/>
      <c r="H48" s="321"/>
      <c r="I48" s="221" t="s">
        <v>406</v>
      </c>
      <c r="J48" s="224" t="s">
        <v>634</v>
      </c>
      <c r="K48" s="187"/>
      <c r="L48" s="195"/>
      <c r="M48" s="235"/>
      <c r="N48" s="235"/>
      <c r="O48" s="235"/>
      <c r="P48" s="235"/>
    </row>
    <row r="49" spans="1:16" s="202" customFormat="1" ht="81.75" customHeight="1">
      <c r="A49" s="191">
        <v>17</v>
      </c>
      <c r="B49" s="216" t="s">
        <v>244</v>
      </c>
      <c r="C49" s="158" t="s">
        <v>398</v>
      </c>
      <c r="D49" s="158" t="s">
        <v>404</v>
      </c>
      <c r="E49" s="158" t="s">
        <v>442</v>
      </c>
      <c r="F49" s="158" t="s">
        <v>500</v>
      </c>
      <c r="G49" s="158"/>
      <c r="H49" s="158" t="s">
        <v>507</v>
      </c>
      <c r="I49" s="201" t="s">
        <v>609</v>
      </c>
      <c r="J49" s="158" t="s">
        <v>620</v>
      </c>
      <c r="K49" s="201" t="s">
        <v>609</v>
      </c>
      <c r="L49" s="158"/>
      <c r="M49" s="236" t="s">
        <v>544</v>
      </c>
      <c r="N49" s="236" t="s">
        <v>308</v>
      </c>
      <c r="O49" s="236" t="s">
        <v>308</v>
      </c>
      <c r="P49" s="236" t="s">
        <v>308</v>
      </c>
    </row>
    <row r="50" spans="1:16" ht="15" customHeight="1">
      <c r="A50" s="188"/>
      <c r="B50" s="312" t="s">
        <v>102</v>
      </c>
      <c r="C50" s="312"/>
      <c r="D50" s="312"/>
      <c r="E50" s="312"/>
      <c r="F50" s="312"/>
      <c r="G50" s="312"/>
      <c r="H50" s="312"/>
      <c r="I50" s="187"/>
      <c r="J50" s="209"/>
      <c r="K50" s="187"/>
      <c r="L50" s="181" t="s">
        <v>21</v>
      </c>
      <c r="M50" s="203"/>
      <c r="N50" s="203"/>
      <c r="O50" s="203"/>
      <c r="P50" s="203"/>
    </row>
    <row r="51" spans="1:16" ht="57" customHeight="1">
      <c r="A51" s="188">
        <v>18</v>
      </c>
      <c r="B51" s="213" t="s">
        <v>103</v>
      </c>
      <c r="C51" s="208" t="s">
        <v>21</v>
      </c>
      <c r="D51" s="195" t="s">
        <v>407</v>
      </c>
      <c r="E51" s="195" t="s">
        <v>443</v>
      </c>
      <c r="F51" s="195" t="s">
        <v>499</v>
      </c>
      <c r="G51" s="195"/>
      <c r="H51" s="195" t="s">
        <v>507</v>
      </c>
      <c r="I51" s="195" t="s">
        <v>407</v>
      </c>
      <c r="J51" s="195" t="s">
        <v>621</v>
      </c>
      <c r="K51" s="317" t="s">
        <v>609</v>
      </c>
      <c r="L51" s="195"/>
      <c r="M51" s="235" t="s">
        <v>546</v>
      </c>
      <c r="N51" s="235" t="s">
        <v>540</v>
      </c>
      <c r="O51" s="235" t="s">
        <v>575</v>
      </c>
      <c r="P51" s="235" t="s">
        <v>582</v>
      </c>
    </row>
    <row r="52" spans="1:16" ht="104.25" customHeight="1">
      <c r="A52" s="188">
        <v>19</v>
      </c>
      <c r="B52" s="213" t="s">
        <v>104</v>
      </c>
      <c r="C52" s="208" t="s">
        <v>21</v>
      </c>
      <c r="D52" s="195" t="s">
        <v>408</v>
      </c>
      <c r="E52" s="195" t="s">
        <v>444</v>
      </c>
      <c r="F52" s="195" t="s">
        <v>499</v>
      </c>
      <c r="G52" s="195"/>
      <c r="H52" s="195" t="s">
        <v>507</v>
      </c>
      <c r="I52" s="195" t="s">
        <v>408</v>
      </c>
      <c r="J52" s="195" t="s">
        <v>622</v>
      </c>
      <c r="K52" s="317"/>
      <c r="L52" s="195"/>
      <c r="M52" s="235" t="s">
        <v>546</v>
      </c>
      <c r="N52" s="235" t="s">
        <v>540</v>
      </c>
      <c r="O52" s="235" t="s">
        <v>575</v>
      </c>
      <c r="P52" s="235" t="s">
        <v>582</v>
      </c>
    </row>
    <row r="53" spans="1:16" ht="49.5" customHeight="1">
      <c r="A53" s="271">
        <v>20</v>
      </c>
      <c r="B53" s="307" t="s">
        <v>105</v>
      </c>
      <c r="C53" s="208" t="s">
        <v>21</v>
      </c>
      <c r="D53" s="306" t="s">
        <v>409</v>
      </c>
      <c r="E53" s="306" t="s">
        <v>445</v>
      </c>
      <c r="F53" s="306" t="s">
        <v>499</v>
      </c>
      <c r="G53" s="195" t="s">
        <v>517</v>
      </c>
      <c r="H53" s="306" t="s">
        <v>507</v>
      </c>
      <c r="I53" s="306" t="s">
        <v>409</v>
      </c>
      <c r="J53" s="306" t="s">
        <v>623</v>
      </c>
      <c r="K53" s="317"/>
      <c r="L53" s="195" t="s">
        <v>517</v>
      </c>
      <c r="M53" s="235" t="s">
        <v>546</v>
      </c>
      <c r="N53" s="235" t="s">
        <v>540</v>
      </c>
      <c r="O53" s="235" t="s">
        <v>575</v>
      </c>
      <c r="P53" s="235" t="s">
        <v>582</v>
      </c>
    </row>
    <row r="54" spans="1:16" ht="54.75" customHeight="1">
      <c r="A54" s="272"/>
      <c r="B54" s="307"/>
      <c r="C54" s="208" t="s">
        <v>21</v>
      </c>
      <c r="D54" s="306"/>
      <c r="E54" s="306"/>
      <c r="F54" s="306"/>
      <c r="G54" s="195" t="s">
        <v>518</v>
      </c>
      <c r="H54" s="306"/>
      <c r="I54" s="306"/>
      <c r="J54" s="306"/>
      <c r="K54" s="317"/>
      <c r="L54" s="195" t="s">
        <v>518</v>
      </c>
      <c r="M54" s="235" t="s">
        <v>550</v>
      </c>
      <c r="N54" s="235" t="s">
        <v>541</v>
      </c>
      <c r="O54" s="235" t="s">
        <v>583</v>
      </c>
      <c r="P54" s="235" t="s">
        <v>584</v>
      </c>
    </row>
    <row r="55" spans="1:16" ht="180.75" customHeight="1">
      <c r="A55" s="188">
        <v>21</v>
      </c>
      <c r="B55" s="217" t="s">
        <v>106</v>
      </c>
      <c r="C55" s="208" t="s">
        <v>21</v>
      </c>
      <c r="D55" s="195" t="s">
        <v>409</v>
      </c>
      <c r="E55" s="195" t="s">
        <v>446</v>
      </c>
      <c r="F55" s="195" t="s">
        <v>499</v>
      </c>
      <c r="G55" s="195"/>
      <c r="H55" s="195" t="s">
        <v>507</v>
      </c>
      <c r="I55" s="195" t="s">
        <v>409</v>
      </c>
      <c r="J55" s="195" t="s">
        <v>624</v>
      </c>
      <c r="K55" s="317"/>
      <c r="L55" s="195"/>
      <c r="M55" s="235" t="s">
        <v>546</v>
      </c>
      <c r="N55" s="235" t="s">
        <v>540</v>
      </c>
      <c r="O55" s="235" t="s">
        <v>575</v>
      </c>
      <c r="P55" s="235" t="s">
        <v>582</v>
      </c>
    </row>
    <row r="56" spans="1:16" ht="54.75" customHeight="1">
      <c r="A56" s="188">
        <v>22</v>
      </c>
      <c r="B56" s="213" t="s">
        <v>108</v>
      </c>
      <c r="C56" s="208" t="s">
        <v>21</v>
      </c>
      <c r="D56" s="195" t="s">
        <v>409</v>
      </c>
      <c r="E56" s="195" t="s">
        <v>447</v>
      </c>
      <c r="F56" s="195" t="s">
        <v>499</v>
      </c>
      <c r="G56" s="195"/>
      <c r="H56" s="195" t="s">
        <v>507</v>
      </c>
      <c r="I56" s="195" t="s">
        <v>409</v>
      </c>
      <c r="J56" s="195" t="s">
        <v>625</v>
      </c>
      <c r="K56" s="317"/>
      <c r="L56" s="195"/>
      <c r="M56" s="235" t="s">
        <v>546</v>
      </c>
      <c r="N56" s="235" t="s">
        <v>540</v>
      </c>
      <c r="O56" s="235" t="s">
        <v>575</v>
      </c>
      <c r="P56" s="235" t="s">
        <v>582</v>
      </c>
    </row>
    <row r="57" spans="1:16" ht="15.75" customHeight="1">
      <c r="A57" s="271">
        <v>23</v>
      </c>
      <c r="B57" s="288" t="s">
        <v>109</v>
      </c>
      <c r="C57" s="208" t="s">
        <v>21</v>
      </c>
      <c r="D57" s="306" t="s">
        <v>410</v>
      </c>
      <c r="E57" s="306" t="s">
        <v>448</v>
      </c>
      <c r="F57" s="306" t="s">
        <v>500</v>
      </c>
      <c r="G57" s="306" t="s">
        <v>519</v>
      </c>
      <c r="H57" s="195" t="s">
        <v>506</v>
      </c>
      <c r="I57" s="195" t="s">
        <v>410</v>
      </c>
      <c r="J57" s="195" t="s">
        <v>626</v>
      </c>
      <c r="K57" s="317"/>
      <c r="L57" s="306" t="s">
        <v>519</v>
      </c>
      <c r="M57" s="319" t="s">
        <v>551</v>
      </c>
      <c r="N57" s="319" t="s">
        <v>537</v>
      </c>
      <c r="O57" s="319" t="s">
        <v>585</v>
      </c>
      <c r="P57" s="319" t="s">
        <v>586</v>
      </c>
    </row>
    <row r="58" spans="1:16" ht="14.25" customHeight="1">
      <c r="A58" s="281"/>
      <c r="B58" s="289"/>
      <c r="C58" s="208" t="s">
        <v>21</v>
      </c>
      <c r="D58" s="306"/>
      <c r="E58" s="306"/>
      <c r="F58" s="306"/>
      <c r="G58" s="306"/>
      <c r="H58" s="195" t="s">
        <v>507</v>
      </c>
      <c r="I58" s="195" t="s">
        <v>410</v>
      </c>
      <c r="J58" s="195" t="s">
        <v>626</v>
      </c>
      <c r="K58" s="317"/>
      <c r="L58" s="306"/>
      <c r="M58" s="319"/>
      <c r="N58" s="319"/>
      <c r="O58" s="319"/>
      <c r="P58" s="319"/>
    </row>
    <row r="59" spans="1:16" ht="23.25" customHeight="1">
      <c r="A59" s="281"/>
      <c r="B59" s="289"/>
      <c r="C59" s="208" t="s">
        <v>21</v>
      </c>
      <c r="D59" s="306"/>
      <c r="E59" s="195" t="s">
        <v>449</v>
      </c>
      <c r="F59" s="306"/>
      <c r="G59" s="306"/>
      <c r="H59" s="195" t="s">
        <v>506</v>
      </c>
      <c r="I59" s="195" t="s">
        <v>410</v>
      </c>
      <c r="J59" s="195" t="s">
        <v>626</v>
      </c>
      <c r="K59" s="317"/>
      <c r="L59" s="306"/>
      <c r="M59" s="319"/>
      <c r="N59" s="319"/>
      <c r="O59" s="319"/>
      <c r="P59" s="319"/>
    </row>
    <row r="60" spans="1:16" ht="16.5" customHeight="1">
      <c r="A60" s="272"/>
      <c r="B60" s="290"/>
      <c r="C60" s="321" t="s">
        <v>607</v>
      </c>
      <c r="D60" s="321"/>
      <c r="E60" s="321"/>
      <c r="F60" s="321"/>
      <c r="G60" s="321"/>
      <c r="H60" s="321"/>
      <c r="I60" s="221" t="s">
        <v>410</v>
      </c>
      <c r="J60" s="223" t="s">
        <v>635</v>
      </c>
      <c r="K60" s="201"/>
      <c r="L60" s="195"/>
      <c r="M60" s="235"/>
      <c r="N60" s="235"/>
      <c r="O60" s="235"/>
      <c r="P60" s="235"/>
    </row>
    <row r="61" spans="1:16" ht="16.5" customHeight="1">
      <c r="A61" s="188"/>
      <c r="B61" s="331" t="s">
        <v>263</v>
      </c>
      <c r="C61" s="331"/>
      <c r="D61" s="331"/>
      <c r="E61" s="331"/>
      <c r="F61" s="331"/>
      <c r="G61" s="331"/>
      <c r="H61" s="331"/>
      <c r="I61" s="187"/>
      <c r="J61" s="209"/>
      <c r="K61" s="187"/>
      <c r="L61" s="180" t="s">
        <v>259</v>
      </c>
      <c r="M61" s="180" t="s">
        <v>308</v>
      </c>
      <c r="N61" s="180" t="s">
        <v>308</v>
      </c>
      <c r="O61" s="180" t="s">
        <v>308</v>
      </c>
      <c r="P61" s="180" t="s">
        <v>308</v>
      </c>
    </row>
    <row r="62" spans="1:16" s="202" customFormat="1" ht="53.25" customHeight="1">
      <c r="A62" s="191">
        <v>24</v>
      </c>
      <c r="B62" s="245" t="s">
        <v>264</v>
      </c>
      <c r="C62" s="230" t="s">
        <v>259</v>
      </c>
      <c r="D62" s="313" t="s">
        <v>411</v>
      </c>
      <c r="E62" s="229" t="s">
        <v>450</v>
      </c>
      <c r="F62" s="229" t="s">
        <v>503</v>
      </c>
      <c r="G62" s="229"/>
      <c r="H62" s="229" t="s">
        <v>507</v>
      </c>
      <c r="I62" s="229" t="s">
        <v>411</v>
      </c>
      <c r="J62" s="229" t="s">
        <v>627</v>
      </c>
      <c r="K62" s="317" t="s">
        <v>609</v>
      </c>
      <c r="L62" s="229"/>
      <c r="M62" s="311" t="s">
        <v>552</v>
      </c>
      <c r="N62" s="311" t="s">
        <v>565</v>
      </c>
      <c r="O62" s="311" t="s">
        <v>587</v>
      </c>
      <c r="P62" s="311" t="s">
        <v>588</v>
      </c>
    </row>
    <row r="63" spans="1:16" s="202" customFormat="1" ht="30.75" customHeight="1">
      <c r="A63" s="301">
        <v>25</v>
      </c>
      <c r="B63" s="328" t="s">
        <v>127</v>
      </c>
      <c r="C63" s="230" t="s">
        <v>259</v>
      </c>
      <c r="D63" s="313"/>
      <c r="E63" s="229" t="s">
        <v>451</v>
      </c>
      <c r="F63" s="229" t="s">
        <v>503</v>
      </c>
      <c r="G63" s="229"/>
      <c r="H63" s="229" t="s">
        <v>506</v>
      </c>
      <c r="I63" s="229" t="s">
        <v>411</v>
      </c>
      <c r="J63" s="229" t="s">
        <v>628</v>
      </c>
      <c r="K63" s="317"/>
      <c r="L63" s="229"/>
      <c r="M63" s="311"/>
      <c r="N63" s="311"/>
      <c r="O63" s="311"/>
      <c r="P63" s="311"/>
    </row>
    <row r="64" spans="1:16" s="202" customFormat="1" ht="17.25" customHeight="1">
      <c r="A64" s="302"/>
      <c r="B64" s="328"/>
      <c r="C64" s="230" t="s">
        <v>259</v>
      </c>
      <c r="D64" s="313"/>
      <c r="E64" s="229" t="s">
        <v>451</v>
      </c>
      <c r="F64" s="229" t="s">
        <v>503</v>
      </c>
      <c r="G64" s="229"/>
      <c r="H64" s="229" t="s">
        <v>507</v>
      </c>
      <c r="I64" s="229" t="s">
        <v>411</v>
      </c>
      <c r="J64" s="229" t="s">
        <v>628</v>
      </c>
      <c r="K64" s="317"/>
      <c r="L64" s="229"/>
      <c r="M64" s="311"/>
      <c r="N64" s="311"/>
      <c r="O64" s="311"/>
      <c r="P64" s="311"/>
    </row>
    <row r="65" spans="1:16" s="202" customFormat="1" ht="85.5" customHeight="1">
      <c r="A65" s="191">
        <v>26</v>
      </c>
      <c r="B65" s="246" t="s">
        <v>383</v>
      </c>
      <c r="C65" s="230" t="s">
        <v>259</v>
      </c>
      <c r="D65" s="229" t="s">
        <v>412</v>
      </c>
      <c r="E65" s="229" t="s">
        <v>452</v>
      </c>
      <c r="F65" s="229" t="s">
        <v>503</v>
      </c>
      <c r="G65" s="229"/>
      <c r="H65" s="229" t="s">
        <v>507</v>
      </c>
      <c r="I65" s="229" t="s">
        <v>412</v>
      </c>
      <c r="J65" s="229" t="s">
        <v>629</v>
      </c>
      <c r="K65" s="317"/>
      <c r="L65" s="229"/>
      <c r="M65" s="311"/>
      <c r="N65" s="311"/>
      <c r="O65" s="311"/>
      <c r="P65" s="311"/>
    </row>
    <row r="66" spans="1:16" s="202" customFormat="1" ht="24.75" customHeight="1">
      <c r="A66" s="271">
        <v>27</v>
      </c>
      <c r="B66" s="298" t="s">
        <v>384</v>
      </c>
      <c r="C66" s="230" t="s">
        <v>259</v>
      </c>
      <c r="D66" s="313" t="s">
        <v>412</v>
      </c>
      <c r="E66" s="313" t="s">
        <v>453</v>
      </c>
      <c r="F66" s="313" t="s">
        <v>500</v>
      </c>
      <c r="G66" s="313" t="s">
        <v>520</v>
      </c>
      <c r="H66" s="229" t="s">
        <v>506</v>
      </c>
      <c r="I66" s="313" t="s">
        <v>412</v>
      </c>
      <c r="J66" s="313" t="s">
        <v>630</v>
      </c>
      <c r="K66" s="317"/>
      <c r="L66" s="313" t="s">
        <v>520</v>
      </c>
      <c r="M66" s="311"/>
      <c r="N66" s="311"/>
      <c r="O66" s="311"/>
      <c r="P66" s="311"/>
    </row>
    <row r="67" spans="1:16" s="202" customFormat="1" ht="24" customHeight="1">
      <c r="A67" s="281"/>
      <c r="B67" s="299"/>
      <c r="C67" s="230" t="s">
        <v>259</v>
      </c>
      <c r="D67" s="332"/>
      <c r="E67" s="313"/>
      <c r="F67" s="313"/>
      <c r="G67" s="313"/>
      <c r="H67" s="229" t="s">
        <v>507</v>
      </c>
      <c r="I67" s="313"/>
      <c r="J67" s="313"/>
      <c r="K67" s="317"/>
      <c r="L67" s="313"/>
      <c r="M67" s="311"/>
      <c r="N67" s="311"/>
      <c r="O67" s="311"/>
      <c r="P67" s="311"/>
    </row>
    <row r="68" spans="1:16" s="202" customFormat="1" ht="19.5" customHeight="1">
      <c r="A68" s="281"/>
      <c r="B68" s="299"/>
      <c r="C68" s="230" t="s">
        <v>259</v>
      </c>
      <c r="D68" s="332"/>
      <c r="E68" s="313"/>
      <c r="F68" s="313" t="s">
        <v>503</v>
      </c>
      <c r="G68" s="313"/>
      <c r="H68" s="229" t="s">
        <v>506</v>
      </c>
      <c r="I68" s="313"/>
      <c r="J68" s="313"/>
      <c r="K68" s="317"/>
      <c r="L68" s="313"/>
      <c r="M68" s="311"/>
      <c r="N68" s="311"/>
      <c r="O68" s="311"/>
      <c r="P68" s="311"/>
    </row>
    <row r="69" spans="1:16" s="202" customFormat="1" ht="18.75" customHeight="1">
      <c r="A69" s="281"/>
      <c r="B69" s="299"/>
      <c r="C69" s="230" t="s">
        <v>259</v>
      </c>
      <c r="D69" s="332"/>
      <c r="E69" s="313"/>
      <c r="F69" s="313"/>
      <c r="G69" s="313"/>
      <c r="H69" s="229" t="s">
        <v>507</v>
      </c>
      <c r="I69" s="313"/>
      <c r="J69" s="313"/>
      <c r="K69" s="317"/>
      <c r="L69" s="313"/>
      <c r="M69" s="311"/>
      <c r="N69" s="311"/>
      <c r="O69" s="311"/>
      <c r="P69" s="311"/>
    </row>
    <row r="70" spans="1:16" ht="15.75" customHeight="1">
      <c r="A70" s="272"/>
      <c r="B70" s="300"/>
      <c r="C70" s="321" t="s">
        <v>607</v>
      </c>
      <c r="D70" s="321"/>
      <c r="E70" s="321"/>
      <c r="F70" s="321"/>
      <c r="G70" s="321"/>
      <c r="H70" s="321"/>
      <c r="I70" s="221" t="s">
        <v>412</v>
      </c>
      <c r="J70" s="223" t="s">
        <v>636</v>
      </c>
      <c r="K70" s="207"/>
      <c r="L70" s="195"/>
      <c r="M70" s="242"/>
      <c r="N70" s="242"/>
      <c r="O70" s="242"/>
      <c r="P70" s="242"/>
    </row>
    <row r="71" spans="1:16" ht="18" customHeight="1">
      <c r="A71" s="188"/>
      <c r="B71" s="312" t="s">
        <v>110</v>
      </c>
      <c r="C71" s="312"/>
      <c r="D71" s="312"/>
      <c r="E71" s="312"/>
      <c r="F71" s="312"/>
      <c r="G71" s="312"/>
      <c r="H71" s="312"/>
      <c r="I71" s="187"/>
      <c r="J71" s="209"/>
      <c r="K71" s="187"/>
      <c r="L71" s="182" t="s">
        <v>32</v>
      </c>
      <c r="M71" s="203"/>
      <c r="N71" s="203"/>
      <c r="O71" s="203"/>
      <c r="P71" s="203"/>
    </row>
    <row r="72" spans="1:16" ht="69.75" customHeight="1">
      <c r="A72" s="188">
        <v>28</v>
      </c>
      <c r="B72" s="213" t="s">
        <v>111</v>
      </c>
      <c r="C72" s="183" t="s">
        <v>32</v>
      </c>
      <c r="D72" s="195" t="s">
        <v>407</v>
      </c>
      <c r="E72" s="195" t="s">
        <v>455</v>
      </c>
      <c r="F72" s="195" t="s">
        <v>499</v>
      </c>
      <c r="G72" s="195"/>
      <c r="H72" s="195" t="s">
        <v>507</v>
      </c>
      <c r="I72" s="195" t="s">
        <v>407</v>
      </c>
      <c r="J72" s="195" t="s">
        <v>682</v>
      </c>
      <c r="K72" s="204" t="s">
        <v>609</v>
      </c>
      <c r="L72" s="195"/>
      <c r="M72" s="244" t="s">
        <v>546</v>
      </c>
      <c r="N72" s="244" t="s">
        <v>540</v>
      </c>
      <c r="O72" s="244" t="s">
        <v>575</v>
      </c>
      <c r="P72" s="244" t="s">
        <v>582</v>
      </c>
    </row>
    <row r="73" spans="1:16" s="202" customFormat="1" ht="15" customHeight="1">
      <c r="A73" s="271">
        <v>29</v>
      </c>
      <c r="B73" s="303" t="s">
        <v>124</v>
      </c>
      <c r="C73" s="318" t="s">
        <v>32</v>
      </c>
      <c r="D73" s="337" t="s">
        <v>413</v>
      </c>
      <c r="E73" s="337" t="s">
        <v>456</v>
      </c>
      <c r="F73" s="337" t="s">
        <v>500</v>
      </c>
      <c r="G73" s="313" t="s">
        <v>521</v>
      </c>
      <c r="H73" s="243" t="s">
        <v>506</v>
      </c>
      <c r="I73" s="337" t="s">
        <v>413</v>
      </c>
      <c r="J73" s="337" t="s">
        <v>683</v>
      </c>
      <c r="K73" s="338" t="s">
        <v>609</v>
      </c>
      <c r="L73" s="243" t="s">
        <v>521</v>
      </c>
      <c r="M73" s="339" t="s">
        <v>308</v>
      </c>
      <c r="N73" s="339" t="s">
        <v>553</v>
      </c>
      <c r="O73" s="339" t="s">
        <v>591</v>
      </c>
      <c r="P73" s="339" t="s">
        <v>592</v>
      </c>
    </row>
    <row r="74" spans="1:16" s="202" customFormat="1" ht="15" customHeight="1">
      <c r="A74" s="281"/>
      <c r="B74" s="304"/>
      <c r="C74" s="318"/>
      <c r="D74" s="340"/>
      <c r="E74" s="341"/>
      <c r="F74" s="341"/>
      <c r="G74" s="313"/>
      <c r="H74" s="243" t="s">
        <v>507</v>
      </c>
      <c r="I74" s="340"/>
      <c r="J74" s="341"/>
      <c r="K74" s="342"/>
      <c r="L74" s="243" t="s">
        <v>521</v>
      </c>
      <c r="M74" s="343"/>
      <c r="N74" s="343"/>
      <c r="O74" s="343"/>
      <c r="P74" s="343"/>
    </row>
    <row r="75" spans="1:16" s="202" customFormat="1" ht="15" customHeight="1">
      <c r="A75" s="281"/>
      <c r="B75" s="304"/>
      <c r="C75" s="318"/>
      <c r="D75" s="337" t="s">
        <v>414</v>
      </c>
      <c r="E75" s="341"/>
      <c r="F75" s="341"/>
      <c r="G75" s="313" t="s">
        <v>521</v>
      </c>
      <c r="H75" s="243" t="s">
        <v>506</v>
      </c>
      <c r="I75" s="337" t="s">
        <v>414</v>
      </c>
      <c r="J75" s="341"/>
      <c r="K75" s="342"/>
      <c r="L75" s="243" t="s">
        <v>521</v>
      </c>
      <c r="M75" s="343"/>
      <c r="N75" s="343"/>
      <c r="O75" s="343"/>
      <c r="P75" s="343"/>
    </row>
    <row r="76" spans="1:16" s="202" customFormat="1" ht="14.25" customHeight="1">
      <c r="A76" s="281"/>
      <c r="B76" s="304"/>
      <c r="C76" s="318"/>
      <c r="D76" s="340"/>
      <c r="E76" s="341"/>
      <c r="F76" s="341"/>
      <c r="G76" s="313"/>
      <c r="H76" s="243" t="s">
        <v>507</v>
      </c>
      <c r="I76" s="340"/>
      <c r="J76" s="341"/>
      <c r="K76" s="342"/>
      <c r="L76" s="243" t="s">
        <v>521</v>
      </c>
      <c r="M76" s="343"/>
      <c r="N76" s="343"/>
      <c r="O76" s="343"/>
      <c r="P76" s="343"/>
    </row>
    <row r="77" spans="1:16" s="202" customFormat="1" ht="15" customHeight="1">
      <c r="A77" s="281"/>
      <c r="B77" s="304"/>
      <c r="C77" s="318"/>
      <c r="D77" s="337" t="s">
        <v>406</v>
      </c>
      <c r="E77" s="341"/>
      <c r="F77" s="341"/>
      <c r="G77" s="313" t="s">
        <v>521</v>
      </c>
      <c r="H77" s="243" t="s">
        <v>506</v>
      </c>
      <c r="I77" s="337" t="s">
        <v>406</v>
      </c>
      <c r="J77" s="341"/>
      <c r="K77" s="342"/>
      <c r="L77" s="243" t="s">
        <v>521</v>
      </c>
      <c r="M77" s="343"/>
      <c r="N77" s="343"/>
      <c r="O77" s="343"/>
      <c r="P77" s="343"/>
    </row>
    <row r="78" spans="1:16" s="202" customFormat="1" ht="15" customHeight="1">
      <c r="A78" s="281"/>
      <c r="B78" s="304"/>
      <c r="C78" s="318"/>
      <c r="D78" s="340"/>
      <c r="E78" s="341"/>
      <c r="F78" s="341"/>
      <c r="G78" s="313"/>
      <c r="H78" s="243" t="s">
        <v>507</v>
      </c>
      <c r="I78" s="340"/>
      <c r="J78" s="341"/>
      <c r="K78" s="342"/>
      <c r="L78" s="243" t="s">
        <v>521</v>
      </c>
      <c r="M78" s="343"/>
      <c r="N78" s="343"/>
      <c r="O78" s="343"/>
      <c r="P78" s="343"/>
    </row>
    <row r="79" spans="1:16" s="202" customFormat="1" ht="15" customHeight="1">
      <c r="A79" s="281"/>
      <c r="B79" s="304"/>
      <c r="C79" s="318"/>
      <c r="D79" s="337" t="s">
        <v>415</v>
      </c>
      <c r="E79" s="341"/>
      <c r="F79" s="341"/>
      <c r="G79" s="313" t="s">
        <v>521</v>
      </c>
      <c r="H79" s="243" t="s">
        <v>506</v>
      </c>
      <c r="I79" s="337" t="s">
        <v>415</v>
      </c>
      <c r="J79" s="341"/>
      <c r="K79" s="342"/>
      <c r="L79" s="243" t="s">
        <v>521</v>
      </c>
      <c r="M79" s="343"/>
      <c r="N79" s="343"/>
      <c r="O79" s="343"/>
      <c r="P79" s="343"/>
    </row>
    <row r="80" spans="1:16" s="202" customFormat="1" ht="15" customHeight="1">
      <c r="A80" s="281"/>
      <c r="B80" s="304"/>
      <c r="C80" s="318"/>
      <c r="D80" s="340"/>
      <c r="E80" s="340"/>
      <c r="F80" s="340"/>
      <c r="G80" s="313"/>
      <c r="H80" s="243" t="s">
        <v>507</v>
      </c>
      <c r="I80" s="340"/>
      <c r="J80" s="340"/>
      <c r="K80" s="344"/>
      <c r="L80" s="243" t="s">
        <v>521</v>
      </c>
      <c r="M80" s="345"/>
      <c r="N80" s="345"/>
      <c r="O80" s="345"/>
      <c r="P80" s="345"/>
    </row>
    <row r="81" spans="1:16" s="202" customFormat="1" ht="15" customHeight="1">
      <c r="A81" s="272"/>
      <c r="B81" s="305"/>
      <c r="C81" s="321" t="s">
        <v>607</v>
      </c>
      <c r="D81" s="321"/>
      <c r="E81" s="321"/>
      <c r="F81" s="321"/>
      <c r="G81" s="321"/>
      <c r="H81" s="321"/>
      <c r="I81" s="225"/>
      <c r="J81" s="223" t="s">
        <v>638</v>
      </c>
      <c r="K81" s="201"/>
      <c r="L81" s="158"/>
      <c r="M81" s="236"/>
      <c r="N81" s="236"/>
      <c r="O81" s="236"/>
      <c r="P81" s="236"/>
    </row>
    <row r="82" spans="1:16" ht="15.75" customHeight="1">
      <c r="A82" s="188"/>
      <c r="B82" s="314" t="s">
        <v>269</v>
      </c>
      <c r="C82" s="314"/>
      <c r="D82" s="314"/>
      <c r="E82" s="314"/>
      <c r="F82" s="314"/>
      <c r="G82" s="314"/>
      <c r="H82" s="314"/>
      <c r="I82" s="187"/>
      <c r="J82" s="209"/>
      <c r="K82" s="187"/>
      <c r="L82" s="180" t="s">
        <v>266</v>
      </c>
      <c r="M82" s="200" t="s">
        <v>308</v>
      </c>
      <c r="N82" s="200" t="s">
        <v>308</v>
      </c>
      <c r="O82" s="200" t="s">
        <v>308</v>
      </c>
      <c r="P82" s="200" t="s">
        <v>308</v>
      </c>
    </row>
    <row r="83" spans="1:16" ht="57.75" customHeight="1">
      <c r="A83" s="271">
        <v>30</v>
      </c>
      <c r="B83" s="308" t="s">
        <v>270</v>
      </c>
      <c r="C83" s="315" t="s">
        <v>266</v>
      </c>
      <c r="D83" s="306" t="s">
        <v>416</v>
      </c>
      <c r="E83" s="306" t="s">
        <v>457</v>
      </c>
      <c r="F83" s="313" t="s">
        <v>500</v>
      </c>
      <c r="G83" s="306" t="s">
        <v>522</v>
      </c>
      <c r="H83" s="195" t="s">
        <v>506</v>
      </c>
      <c r="I83" s="306" t="s">
        <v>416</v>
      </c>
      <c r="J83" s="306" t="s">
        <v>684</v>
      </c>
      <c r="K83" s="316" t="s">
        <v>609</v>
      </c>
      <c r="L83" s="306" t="s">
        <v>522</v>
      </c>
      <c r="M83" s="311" t="s">
        <v>552</v>
      </c>
      <c r="N83" s="311" t="s">
        <v>565</v>
      </c>
      <c r="O83" s="311" t="s">
        <v>587</v>
      </c>
      <c r="P83" s="311" t="s">
        <v>588</v>
      </c>
    </row>
    <row r="84" spans="1:16" ht="54.75" customHeight="1">
      <c r="A84" s="281"/>
      <c r="B84" s="309"/>
      <c r="C84" s="315"/>
      <c r="D84" s="306"/>
      <c r="E84" s="306"/>
      <c r="F84" s="313"/>
      <c r="G84" s="306"/>
      <c r="H84" s="195" t="s">
        <v>507</v>
      </c>
      <c r="I84" s="306"/>
      <c r="J84" s="306"/>
      <c r="K84" s="316"/>
      <c r="L84" s="306"/>
      <c r="M84" s="311"/>
      <c r="N84" s="311"/>
      <c r="O84" s="311"/>
      <c r="P84" s="311"/>
    </row>
    <row r="85" spans="1:16" ht="16.5" customHeight="1">
      <c r="A85" s="272"/>
      <c r="B85" s="310"/>
      <c r="C85" s="321" t="s">
        <v>607</v>
      </c>
      <c r="D85" s="321"/>
      <c r="E85" s="321"/>
      <c r="F85" s="321"/>
      <c r="G85" s="321"/>
      <c r="H85" s="321"/>
      <c r="I85" s="221" t="s">
        <v>416</v>
      </c>
      <c r="J85" s="223" t="s">
        <v>639</v>
      </c>
      <c r="K85" s="187"/>
      <c r="L85" s="195"/>
      <c r="M85" s="242"/>
      <c r="N85" s="242"/>
      <c r="O85" s="242"/>
      <c r="P85" s="242"/>
    </row>
    <row r="86" spans="1:16" ht="15.75" customHeight="1">
      <c r="A86" s="188"/>
      <c r="B86" s="312" t="s">
        <v>112</v>
      </c>
      <c r="C86" s="312"/>
      <c r="D86" s="312"/>
      <c r="E86" s="312"/>
      <c r="F86" s="312"/>
      <c r="G86" s="312"/>
      <c r="H86" s="312"/>
      <c r="I86" s="187"/>
      <c r="J86" s="209"/>
      <c r="K86" s="187"/>
      <c r="L86" s="182" t="s">
        <v>34</v>
      </c>
      <c r="M86" s="203" t="s">
        <v>308</v>
      </c>
      <c r="N86" s="203" t="s">
        <v>308</v>
      </c>
      <c r="O86" s="203" t="s">
        <v>308</v>
      </c>
      <c r="P86" s="203" t="s">
        <v>308</v>
      </c>
    </row>
    <row r="87" spans="1:16" ht="63" customHeight="1">
      <c r="A87" s="271">
        <v>31</v>
      </c>
      <c r="B87" s="288" t="s">
        <v>113</v>
      </c>
      <c r="C87" s="330" t="s">
        <v>34</v>
      </c>
      <c r="D87" s="306" t="s">
        <v>416</v>
      </c>
      <c r="E87" s="306" t="s">
        <v>458</v>
      </c>
      <c r="F87" s="313" t="s">
        <v>500</v>
      </c>
      <c r="G87" s="306" t="s">
        <v>523</v>
      </c>
      <c r="H87" s="195" t="s">
        <v>506</v>
      </c>
      <c r="I87" s="306" t="s">
        <v>416</v>
      </c>
      <c r="J87" s="306" t="s">
        <v>685</v>
      </c>
      <c r="K87" s="316" t="s">
        <v>609</v>
      </c>
      <c r="L87" s="306" t="s">
        <v>523</v>
      </c>
      <c r="M87" s="334" t="s">
        <v>554</v>
      </c>
      <c r="N87" s="334" t="s">
        <v>566</v>
      </c>
      <c r="O87" s="334" t="s">
        <v>593</v>
      </c>
      <c r="P87" s="334" t="s">
        <v>594</v>
      </c>
    </row>
    <row r="88" spans="1:16" ht="57" customHeight="1">
      <c r="A88" s="281"/>
      <c r="B88" s="289"/>
      <c r="C88" s="330"/>
      <c r="D88" s="306"/>
      <c r="E88" s="306"/>
      <c r="F88" s="313"/>
      <c r="G88" s="306"/>
      <c r="H88" s="195" t="s">
        <v>507</v>
      </c>
      <c r="I88" s="306"/>
      <c r="J88" s="306"/>
      <c r="K88" s="316"/>
      <c r="L88" s="306"/>
      <c r="M88" s="334"/>
      <c r="N88" s="334"/>
      <c r="O88" s="334"/>
      <c r="P88" s="334"/>
    </row>
    <row r="89" spans="1:16" ht="21.75" customHeight="1">
      <c r="A89" s="272"/>
      <c r="B89" s="290"/>
      <c r="C89" s="321" t="s">
        <v>607</v>
      </c>
      <c r="D89" s="321"/>
      <c r="E89" s="321"/>
      <c r="F89" s="321"/>
      <c r="G89" s="321"/>
      <c r="H89" s="321"/>
      <c r="I89" s="221" t="s">
        <v>416</v>
      </c>
      <c r="J89" s="224" t="s">
        <v>686</v>
      </c>
      <c r="K89" s="187"/>
      <c r="L89" s="195"/>
      <c r="M89" s="244"/>
      <c r="N89" s="244"/>
      <c r="O89" s="244"/>
      <c r="P89" s="244"/>
    </row>
    <row r="90" spans="1:16" ht="15.75" customHeight="1">
      <c r="A90" s="188"/>
      <c r="B90" s="312" t="s">
        <v>114</v>
      </c>
      <c r="C90" s="312"/>
      <c r="D90" s="312"/>
      <c r="E90" s="312"/>
      <c r="F90" s="312"/>
      <c r="G90" s="312"/>
      <c r="H90" s="312"/>
      <c r="I90" s="187"/>
      <c r="J90" s="209"/>
      <c r="K90" s="187"/>
      <c r="L90" s="182" t="s">
        <v>36</v>
      </c>
      <c r="M90" s="203" t="s">
        <v>308</v>
      </c>
      <c r="N90" s="203" t="s">
        <v>308</v>
      </c>
      <c r="O90" s="203" t="s">
        <v>308</v>
      </c>
      <c r="P90" s="203" t="s">
        <v>308</v>
      </c>
    </row>
    <row r="91" spans="1:16" ht="306.75" customHeight="1">
      <c r="A91" s="188">
        <v>32</v>
      </c>
      <c r="B91" s="218" t="s">
        <v>524</v>
      </c>
      <c r="C91" s="208" t="s">
        <v>36</v>
      </c>
      <c r="D91" s="183" t="s">
        <v>648</v>
      </c>
      <c r="E91" s="183" t="s">
        <v>704</v>
      </c>
      <c r="F91" s="183" t="s">
        <v>499</v>
      </c>
      <c r="G91" s="183" t="s">
        <v>705</v>
      </c>
      <c r="H91" s="183" t="s">
        <v>507</v>
      </c>
      <c r="I91" s="183" t="s">
        <v>417</v>
      </c>
      <c r="J91" s="183" t="s">
        <v>687</v>
      </c>
      <c r="K91" s="194" t="s">
        <v>637</v>
      </c>
      <c r="L91" s="183" t="s">
        <v>706</v>
      </c>
      <c r="M91" s="235" t="s">
        <v>546</v>
      </c>
      <c r="N91" s="235" t="s">
        <v>540</v>
      </c>
      <c r="O91" s="235" t="s">
        <v>575</v>
      </c>
      <c r="P91" s="235" t="s">
        <v>582</v>
      </c>
    </row>
    <row r="92" spans="1:16" ht="171.75" customHeight="1">
      <c r="A92" s="271">
        <v>33</v>
      </c>
      <c r="B92" s="296" t="s">
        <v>339</v>
      </c>
      <c r="C92" s="208" t="s">
        <v>36</v>
      </c>
      <c r="D92" s="158" t="s">
        <v>400</v>
      </c>
      <c r="E92" s="158" t="s">
        <v>459</v>
      </c>
      <c r="F92" s="158" t="s">
        <v>500</v>
      </c>
      <c r="G92" s="158"/>
      <c r="H92" s="158" t="s">
        <v>507</v>
      </c>
      <c r="I92" s="158" t="s">
        <v>400</v>
      </c>
      <c r="J92" s="158" t="s">
        <v>688</v>
      </c>
      <c r="K92" s="207" t="s">
        <v>609</v>
      </c>
      <c r="L92" s="158"/>
      <c r="M92" s="236" t="s">
        <v>544</v>
      </c>
      <c r="N92" s="236" t="s">
        <v>538</v>
      </c>
      <c r="O92" s="236" t="s">
        <v>573</v>
      </c>
      <c r="P92" s="236" t="s">
        <v>595</v>
      </c>
    </row>
    <row r="93" spans="1:16" ht="21" customHeight="1">
      <c r="A93" s="272"/>
      <c r="B93" s="297"/>
      <c r="C93" s="321" t="s">
        <v>607</v>
      </c>
      <c r="D93" s="321"/>
      <c r="E93" s="321"/>
      <c r="F93" s="321"/>
      <c r="G93" s="321"/>
      <c r="H93" s="321"/>
      <c r="I93" s="221" t="s">
        <v>400</v>
      </c>
      <c r="J93" s="223" t="s">
        <v>643</v>
      </c>
      <c r="K93" s="207"/>
      <c r="L93" s="158"/>
      <c r="M93" s="236"/>
      <c r="N93" s="236"/>
      <c r="O93" s="236"/>
      <c r="P93" s="236"/>
    </row>
    <row r="94" spans="1:16" ht="66.75" customHeight="1">
      <c r="A94" s="188">
        <v>34</v>
      </c>
      <c r="B94" s="213" t="s">
        <v>116</v>
      </c>
      <c r="C94" s="208" t="s">
        <v>36</v>
      </c>
      <c r="D94" s="195" t="s">
        <v>401</v>
      </c>
      <c r="E94" s="195" t="s">
        <v>460</v>
      </c>
      <c r="F94" s="195" t="s">
        <v>499</v>
      </c>
      <c r="G94" s="195"/>
      <c r="H94" s="195" t="s">
        <v>507</v>
      </c>
      <c r="I94" s="195" t="s">
        <v>401</v>
      </c>
      <c r="J94" s="195" t="s">
        <v>640</v>
      </c>
      <c r="K94" s="207" t="s">
        <v>609</v>
      </c>
      <c r="L94" s="195"/>
      <c r="M94" s="235" t="s">
        <v>546</v>
      </c>
      <c r="N94" s="235" t="s">
        <v>540</v>
      </c>
      <c r="O94" s="235" t="s">
        <v>575</v>
      </c>
      <c r="P94" s="235" t="s">
        <v>582</v>
      </c>
    </row>
    <row r="95" spans="1:16" ht="56.25" customHeight="1">
      <c r="A95" s="188">
        <v>35</v>
      </c>
      <c r="B95" s="219" t="s">
        <v>246</v>
      </c>
      <c r="C95" s="208" t="s">
        <v>36</v>
      </c>
      <c r="D95" s="195" t="s">
        <v>401</v>
      </c>
      <c r="E95" s="195" t="s">
        <v>461</v>
      </c>
      <c r="F95" s="195" t="s">
        <v>500</v>
      </c>
      <c r="G95" s="195"/>
      <c r="H95" s="195" t="s">
        <v>507</v>
      </c>
      <c r="I95" s="195" t="s">
        <v>401</v>
      </c>
      <c r="J95" s="195" t="s">
        <v>641</v>
      </c>
      <c r="K95" s="207" t="s">
        <v>609</v>
      </c>
      <c r="L95" s="195"/>
      <c r="M95" s="237" t="s">
        <v>544</v>
      </c>
      <c r="N95" s="237" t="s">
        <v>538</v>
      </c>
      <c r="O95" s="237" t="s">
        <v>573</v>
      </c>
      <c r="P95" s="237" t="s">
        <v>595</v>
      </c>
    </row>
    <row r="96" spans="1:16" ht="116.25" customHeight="1">
      <c r="A96" s="188">
        <v>36</v>
      </c>
      <c r="B96" s="213" t="s">
        <v>117</v>
      </c>
      <c r="C96" s="208" t="s">
        <v>36</v>
      </c>
      <c r="D96" s="195" t="s">
        <v>401</v>
      </c>
      <c r="E96" s="195" t="s">
        <v>462</v>
      </c>
      <c r="F96" s="195" t="s">
        <v>500</v>
      </c>
      <c r="G96" s="195"/>
      <c r="H96" s="195" t="s">
        <v>507</v>
      </c>
      <c r="I96" s="195" t="s">
        <v>401</v>
      </c>
      <c r="J96" s="195" t="s">
        <v>642</v>
      </c>
      <c r="K96" s="207" t="s">
        <v>644</v>
      </c>
      <c r="L96" s="195"/>
      <c r="M96" s="237" t="s">
        <v>544</v>
      </c>
      <c r="N96" s="237" t="s">
        <v>538</v>
      </c>
      <c r="O96" s="237" t="s">
        <v>573</v>
      </c>
      <c r="P96" s="237" t="s">
        <v>595</v>
      </c>
    </row>
    <row r="97" spans="1:16" ht="69" customHeight="1">
      <c r="A97" s="188">
        <v>37</v>
      </c>
      <c r="B97" s="217" t="s">
        <v>337</v>
      </c>
      <c r="C97" s="208" t="s">
        <v>36</v>
      </c>
      <c r="D97" s="195" t="s">
        <v>401</v>
      </c>
      <c r="E97" s="195" t="s">
        <v>463</v>
      </c>
      <c r="F97" s="195" t="s">
        <v>500</v>
      </c>
      <c r="G97" s="195"/>
      <c r="H97" s="195" t="s">
        <v>536</v>
      </c>
      <c r="I97" s="195" t="s">
        <v>401</v>
      </c>
      <c r="J97" s="195" t="s">
        <v>689</v>
      </c>
      <c r="K97" s="207" t="s">
        <v>609</v>
      </c>
      <c r="L97" s="195"/>
      <c r="M97" s="237" t="s">
        <v>544</v>
      </c>
      <c r="N97" s="237" t="s">
        <v>538</v>
      </c>
      <c r="O97" s="237" t="s">
        <v>573</v>
      </c>
      <c r="P97" s="237" t="s">
        <v>595</v>
      </c>
    </row>
    <row r="98" spans="1:16" ht="62.25" customHeight="1">
      <c r="A98" s="271">
        <v>38</v>
      </c>
      <c r="B98" s="284" t="s">
        <v>248</v>
      </c>
      <c r="C98" s="330" t="s">
        <v>36</v>
      </c>
      <c r="D98" s="306" t="s">
        <v>401</v>
      </c>
      <c r="E98" s="306" t="s">
        <v>464</v>
      </c>
      <c r="F98" s="195" t="s">
        <v>500</v>
      </c>
      <c r="G98" s="195" t="s">
        <v>525</v>
      </c>
      <c r="H98" s="195" t="s">
        <v>506</v>
      </c>
      <c r="I98" s="306" t="s">
        <v>401</v>
      </c>
      <c r="J98" s="306" t="s">
        <v>690</v>
      </c>
      <c r="K98" s="316" t="s">
        <v>644</v>
      </c>
      <c r="L98" s="306" t="s">
        <v>525</v>
      </c>
      <c r="M98" s="329" t="s">
        <v>555</v>
      </c>
      <c r="N98" s="329" t="s">
        <v>567</v>
      </c>
      <c r="O98" s="329" t="s">
        <v>596</v>
      </c>
      <c r="P98" s="329" t="s">
        <v>597</v>
      </c>
    </row>
    <row r="99" spans="1:16" ht="69.75" customHeight="1">
      <c r="A99" s="281"/>
      <c r="B99" s="285"/>
      <c r="C99" s="330"/>
      <c r="D99" s="306"/>
      <c r="E99" s="306"/>
      <c r="F99" s="195" t="s">
        <v>500</v>
      </c>
      <c r="G99" s="195" t="s">
        <v>525</v>
      </c>
      <c r="H99" s="195" t="s">
        <v>507</v>
      </c>
      <c r="I99" s="306"/>
      <c r="J99" s="306"/>
      <c r="K99" s="316"/>
      <c r="L99" s="306"/>
      <c r="M99" s="329"/>
      <c r="N99" s="329"/>
      <c r="O99" s="329"/>
      <c r="P99" s="329"/>
    </row>
    <row r="100" spans="1:16" ht="15.75" customHeight="1">
      <c r="A100" s="272"/>
      <c r="B100" s="286"/>
      <c r="C100" s="321" t="s">
        <v>607</v>
      </c>
      <c r="D100" s="321"/>
      <c r="E100" s="321"/>
      <c r="F100" s="321"/>
      <c r="G100" s="321"/>
      <c r="H100" s="321"/>
      <c r="I100" s="221" t="s">
        <v>401</v>
      </c>
      <c r="J100" s="223" t="s">
        <v>646</v>
      </c>
      <c r="K100" s="187"/>
      <c r="L100" s="195"/>
      <c r="M100" s="236"/>
      <c r="N100" s="236"/>
      <c r="O100" s="236"/>
      <c r="P100" s="236"/>
    </row>
    <row r="101" spans="1:16" ht="15" customHeight="1">
      <c r="A101" s="271">
        <v>39</v>
      </c>
      <c r="B101" s="284" t="s">
        <v>249</v>
      </c>
      <c r="C101" s="330" t="s">
        <v>36</v>
      </c>
      <c r="D101" s="306" t="s">
        <v>401</v>
      </c>
      <c r="E101" s="306" t="s">
        <v>465</v>
      </c>
      <c r="F101" s="306" t="s">
        <v>503</v>
      </c>
      <c r="G101" s="195"/>
      <c r="H101" s="195" t="s">
        <v>506</v>
      </c>
      <c r="I101" s="306" t="s">
        <v>401</v>
      </c>
      <c r="J101" s="306" t="s">
        <v>691</v>
      </c>
      <c r="K101" s="316" t="s">
        <v>609</v>
      </c>
      <c r="L101" s="195"/>
      <c r="M101" s="333" t="s">
        <v>556</v>
      </c>
      <c r="N101" s="333" t="s">
        <v>568</v>
      </c>
      <c r="O101" s="333" t="s">
        <v>598</v>
      </c>
      <c r="P101" s="333" t="s">
        <v>599</v>
      </c>
    </row>
    <row r="102" spans="1:16">
      <c r="A102" s="281"/>
      <c r="B102" s="285"/>
      <c r="C102" s="330"/>
      <c r="D102" s="306"/>
      <c r="E102" s="306"/>
      <c r="F102" s="306"/>
      <c r="G102" s="195"/>
      <c r="H102" s="195" t="s">
        <v>507</v>
      </c>
      <c r="I102" s="306"/>
      <c r="J102" s="306"/>
      <c r="K102" s="316"/>
      <c r="L102" s="195"/>
      <c r="M102" s="333"/>
      <c r="N102" s="333"/>
      <c r="O102" s="333"/>
      <c r="P102" s="333"/>
    </row>
    <row r="103" spans="1:16" ht="28.5" customHeight="1">
      <c r="A103" s="281"/>
      <c r="B103" s="285"/>
      <c r="C103" s="330"/>
      <c r="D103" s="306"/>
      <c r="E103" s="306"/>
      <c r="F103" s="306"/>
      <c r="G103" s="195" t="s">
        <v>526</v>
      </c>
      <c r="H103" s="195" t="s">
        <v>506</v>
      </c>
      <c r="I103" s="306"/>
      <c r="J103" s="306"/>
      <c r="K103" s="316"/>
      <c r="L103" s="195" t="s">
        <v>526</v>
      </c>
      <c r="M103" s="333"/>
      <c r="N103" s="333"/>
      <c r="O103" s="333"/>
      <c r="P103" s="333"/>
    </row>
    <row r="104" spans="1:16" ht="29.25" customHeight="1">
      <c r="A104" s="281"/>
      <c r="B104" s="285"/>
      <c r="C104" s="330"/>
      <c r="D104" s="306"/>
      <c r="E104" s="306"/>
      <c r="F104" s="306"/>
      <c r="G104" s="195" t="s">
        <v>526</v>
      </c>
      <c r="H104" s="195" t="s">
        <v>507</v>
      </c>
      <c r="I104" s="306"/>
      <c r="J104" s="306"/>
      <c r="K104" s="316"/>
      <c r="L104" s="195" t="s">
        <v>526</v>
      </c>
      <c r="M104" s="333"/>
      <c r="N104" s="333"/>
      <c r="O104" s="333"/>
      <c r="P104" s="333"/>
    </row>
    <row r="105" spans="1:16" ht="20.25" customHeight="1">
      <c r="A105" s="272"/>
      <c r="B105" s="286"/>
      <c r="C105" s="321" t="s">
        <v>607</v>
      </c>
      <c r="D105" s="321"/>
      <c r="E105" s="321"/>
      <c r="F105" s="321"/>
      <c r="G105" s="321"/>
      <c r="H105" s="321"/>
      <c r="I105" s="221" t="s">
        <v>401</v>
      </c>
      <c r="J105" s="223" t="s">
        <v>647</v>
      </c>
      <c r="K105" s="187"/>
      <c r="L105" s="195"/>
      <c r="M105" s="237"/>
      <c r="N105" s="237"/>
      <c r="O105" s="237"/>
      <c r="P105" s="237"/>
    </row>
    <row r="106" spans="1:16" ht="213" customHeight="1">
      <c r="A106" s="188">
        <v>40</v>
      </c>
      <c r="B106" s="218" t="s">
        <v>118</v>
      </c>
      <c r="C106" s="208" t="s">
        <v>36</v>
      </c>
      <c r="D106" s="195" t="s">
        <v>405</v>
      </c>
      <c r="E106" s="195" t="s">
        <v>466</v>
      </c>
      <c r="F106" s="195" t="s">
        <v>500</v>
      </c>
      <c r="G106" s="195"/>
      <c r="H106" s="195" t="s">
        <v>507</v>
      </c>
      <c r="I106" s="195" t="s">
        <v>405</v>
      </c>
      <c r="J106" s="195" t="s">
        <v>692</v>
      </c>
      <c r="K106" s="196" t="s">
        <v>606</v>
      </c>
      <c r="L106" s="195"/>
      <c r="M106" s="235" t="s">
        <v>544</v>
      </c>
      <c r="N106" s="235" t="s">
        <v>538</v>
      </c>
      <c r="O106" s="235" t="s">
        <v>573</v>
      </c>
      <c r="P106" s="235" t="s">
        <v>595</v>
      </c>
    </row>
    <row r="107" spans="1:16" ht="27" customHeight="1">
      <c r="A107" s="271">
        <v>41</v>
      </c>
      <c r="B107" s="291" t="s">
        <v>341</v>
      </c>
      <c r="C107" s="208" t="s">
        <v>36</v>
      </c>
      <c r="D107" s="195" t="s">
        <v>418</v>
      </c>
      <c r="E107" s="195" t="s">
        <v>467</v>
      </c>
      <c r="F107" s="195" t="s">
        <v>500</v>
      </c>
      <c r="G107" s="195"/>
      <c r="H107" s="195" t="s">
        <v>507</v>
      </c>
      <c r="I107" s="195" t="s">
        <v>418</v>
      </c>
      <c r="J107" s="195" t="s">
        <v>693</v>
      </c>
      <c r="K107" s="194" t="s">
        <v>609</v>
      </c>
      <c r="L107" s="195"/>
      <c r="M107" s="235" t="s">
        <v>544</v>
      </c>
      <c r="N107" s="235" t="s">
        <v>538</v>
      </c>
      <c r="O107" s="235" t="s">
        <v>573</v>
      </c>
      <c r="P107" s="235" t="s">
        <v>595</v>
      </c>
    </row>
    <row r="108" spans="1:16" ht="14.25" customHeight="1">
      <c r="A108" s="272"/>
      <c r="B108" s="292"/>
      <c r="C108" s="321" t="s">
        <v>607</v>
      </c>
      <c r="D108" s="321"/>
      <c r="E108" s="321"/>
      <c r="F108" s="321"/>
      <c r="G108" s="321"/>
      <c r="H108" s="321"/>
      <c r="I108" s="221" t="s">
        <v>418</v>
      </c>
      <c r="J108" s="223" t="s">
        <v>645</v>
      </c>
      <c r="K108" s="194"/>
      <c r="L108" s="195"/>
      <c r="M108" s="235"/>
      <c r="N108" s="235"/>
      <c r="O108" s="235"/>
      <c r="P108" s="235"/>
    </row>
    <row r="109" spans="1:16" ht="55.5" customHeight="1">
      <c r="A109" s="188">
        <v>42</v>
      </c>
      <c r="B109" s="213" t="s">
        <v>119</v>
      </c>
      <c r="C109" s="208" t="s">
        <v>36</v>
      </c>
      <c r="D109" s="195" t="s">
        <v>408</v>
      </c>
      <c r="E109" s="195" t="s">
        <v>468</v>
      </c>
      <c r="F109" s="195" t="s">
        <v>499</v>
      </c>
      <c r="G109" s="195"/>
      <c r="H109" s="195" t="s">
        <v>507</v>
      </c>
      <c r="I109" s="195" t="s">
        <v>408</v>
      </c>
      <c r="J109" s="195" t="s">
        <v>694</v>
      </c>
      <c r="K109" s="316" t="s">
        <v>609</v>
      </c>
      <c r="L109" s="195"/>
      <c r="M109" s="235" t="s">
        <v>544</v>
      </c>
      <c r="N109" s="235" t="s">
        <v>538</v>
      </c>
      <c r="O109" s="235" t="s">
        <v>573</v>
      </c>
      <c r="P109" s="235" t="s">
        <v>595</v>
      </c>
    </row>
    <row r="110" spans="1:16" ht="132" customHeight="1">
      <c r="A110" s="188">
        <v>43</v>
      </c>
      <c r="B110" s="231" t="s">
        <v>120</v>
      </c>
      <c r="C110" s="208" t="s">
        <v>36</v>
      </c>
      <c r="D110" s="195" t="s">
        <v>409</v>
      </c>
      <c r="E110" s="195" t="s">
        <v>469</v>
      </c>
      <c r="F110" s="195" t="s">
        <v>499</v>
      </c>
      <c r="G110" s="195"/>
      <c r="H110" s="195" t="s">
        <v>507</v>
      </c>
      <c r="I110" s="195" t="s">
        <v>409</v>
      </c>
      <c r="J110" s="195" t="s">
        <v>695</v>
      </c>
      <c r="K110" s="316"/>
      <c r="L110" s="195"/>
      <c r="M110" s="235" t="s">
        <v>546</v>
      </c>
      <c r="N110" s="235" t="s">
        <v>540</v>
      </c>
      <c r="O110" s="235" t="s">
        <v>575</v>
      </c>
      <c r="P110" s="235" t="s">
        <v>582</v>
      </c>
    </row>
    <row r="111" spans="1:16" ht="90.75" customHeight="1">
      <c r="A111" s="188">
        <v>44</v>
      </c>
      <c r="B111" s="213" t="s">
        <v>121</v>
      </c>
      <c r="C111" s="208" t="s">
        <v>36</v>
      </c>
      <c r="D111" s="195" t="s">
        <v>409</v>
      </c>
      <c r="E111" s="195" t="s">
        <v>470</v>
      </c>
      <c r="F111" s="195" t="s">
        <v>499</v>
      </c>
      <c r="G111" s="195"/>
      <c r="H111" s="195" t="s">
        <v>507</v>
      </c>
      <c r="I111" s="195" t="s">
        <v>409</v>
      </c>
      <c r="J111" s="195" t="s">
        <v>696</v>
      </c>
      <c r="K111" s="316"/>
      <c r="L111" s="195"/>
      <c r="M111" s="235" t="s">
        <v>546</v>
      </c>
      <c r="N111" s="235" t="s">
        <v>540</v>
      </c>
      <c r="O111" s="235" t="s">
        <v>575</v>
      </c>
      <c r="P111" s="235" t="s">
        <v>582</v>
      </c>
    </row>
    <row r="112" spans="1:16" ht="12.75" customHeight="1">
      <c r="A112" s="271">
        <v>45</v>
      </c>
      <c r="B112" s="288" t="s">
        <v>109</v>
      </c>
      <c r="C112" s="330" t="s">
        <v>36</v>
      </c>
      <c r="D112" s="306" t="s">
        <v>410</v>
      </c>
      <c r="E112" s="306" t="s">
        <v>471</v>
      </c>
      <c r="F112" s="306" t="s">
        <v>500</v>
      </c>
      <c r="G112" s="306" t="s">
        <v>527</v>
      </c>
      <c r="H112" s="195" t="s">
        <v>506</v>
      </c>
      <c r="I112" s="306" t="s">
        <v>410</v>
      </c>
      <c r="J112" s="306" t="s">
        <v>626</v>
      </c>
      <c r="K112" s="187"/>
      <c r="L112" s="306" t="s">
        <v>527</v>
      </c>
      <c r="M112" s="319" t="s">
        <v>551</v>
      </c>
      <c r="N112" s="319" t="s">
        <v>537</v>
      </c>
      <c r="O112" s="319" t="s">
        <v>585</v>
      </c>
      <c r="P112" s="319" t="s">
        <v>586</v>
      </c>
    </row>
    <row r="113" spans="1:16">
      <c r="A113" s="281"/>
      <c r="B113" s="289"/>
      <c r="C113" s="330"/>
      <c r="D113" s="306"/>
      <c r="E113" s="306"/>
      <c r="F113" s="306"/>
      <c r="G113" s="306"/>
      <c r="H113" s="195" t="s">
        <v>507</v>
      </c>
      <c r="I113" s="306"/>
      <c r="J113" s="306"/>
      <c r="K113" s="187"/>
      <c r="L113" s="306"/>
      <c r="M113" s="319"/>
      <c r="N113" s="319"/>
      <c r="O113" s="319"/>
      <c r="P113" s="319"/>
    </row>
    <row r="114" spans="1:16">
      <c r="A114" s="281"/>
      <c r="B114" s="289"/>
      <c r="C114" s="330"/>
      <c r="D114" s="306"/>
      <c r="E114" s="306"/>
      <c r="F114" s="306"/>
      <c r="G114" s="306" t="s">
        <v>528</v>
      </c>
      <c r="H114" s="195" t="s">
        <v>506</v>
      </c>
      <c r="I114" s="306"/>
      <c r="J114" s="306"/>
      <c r="K114" s="187"/>
      <c r="L114" s="306" t="s">
        <v>528</v>
      </c>
      <c r="M114" s="319"/>
      <c r="N114" s="319"/>
      <c r="O114" s="319"/>
      <c r="P114" s="319"/>
    </row>
    <row r="115" spans="1:16">
      <c r="A115" s="281"/>
      <c r="B115" s="289"/>
      <c r="C115" s="330"/>
      <c r="D115" s="306"/>
      <c r="E115" s="306"/>
      <c r="F115" s="306"/>
      <c r="G115" s="306"/>
      <c r="H115" s="195" t="s">
        <v>507</v>
      </c>
      <c r="I115" s="306"/>
      <c r="J115" s="306"/>
      <c r="K115" s="187"/>
      <c r="L115" s="306"/>
      <c r="M115" s="319"/>
      <c r="N115" s="319"/>
      <c r="O115" s="319"/>
      <c r="P115" s="319"/>
    </row>
    <row r="116" spans="1:16">
      <c r="A116" s="281"/>
      <c r="B116" s="289"/>
      <c r="C116" s="330"/>
      <c r="D116" s="306"/>
      <c r="E116" s="306"/>
      <c r="F116" s="306"/>
      <c r="G116" s="306" t="s">
        <v>529</v>
      </c>
      <c r="H116" s="195" t="s">
        <v>506</v>
      </c>
      <c r="I116" s="306"/>
      <c r="J116" s="306"/>
      <c r="K116" s="187"/>
      <c r="L116" s="306" t="s">
        <v>529</v>
      </c>
      <c r="M116" s="319"/>
      <c r="N116" s="319"/>
      <c r="O116" s="319"/>
      <c r="P116" s="319"/>
    </row>
    <row r="117" spans="1:16">
      <c r="A117" s="281"/>
      <c r="B117" s="289"/>
      <c r="C117" s="330"/>
      <c r="D117" s="306"/>
      <c r="E117" s="306"/>
      <c r="F117" s="306"/>
      <c r="G117" s="306"/>
      <c r="H117" s="195" t="s">
        <v>507</v>
      </c>
      <c r="I117" s="306"/>
      <c r="J117" s="306"/>
      <c r="K117" s="187"/>
      <c r="L117" s="306"/>
      <c r="M117" s="319"/>
      <c r="N117" s="319"/>
      <c r="O117" s="319"/>
      <c r="P117" s="319"/>
    </row>
    <row r="118" spans="1:16" ht="13.5" customHeight="1">
      <c r="A118" s="272"/>
      <c r="B118" s="290"/>
      <c r="C118" s="321" t="s">
        <v>607</v>
      </c>
      <c r="D118" s="321"/>
      <c r="E118" s="321"/>
      <c r="F118" s="321"/>
      <c r="G118" s="321"/>
      <c r="H118" s="321"/>
      <c r="I118" s="222" t="s">
        <v>410</v>
      </c>
      <c r="J118" s="222" t="s">
        <v>635</v>
      </c>
      <c r="K118" s="187"/>
      <c r="L118" s="195"/>
      <c r="M118" s="235"/>
      <c r="N118" s="235"/>
      <c r="O118" s="235"/>
      <c r="P118" s="235"/>
    </row>
    <row r="119" spans="1:16" ht="13.5" customHeight="1">
      <c r="A119" s="188"/>
      <c r="B119" s="312" t="s">
        <v>122</v>
      </c>
      <c r="C119" s="312"/>
      <c r="D119" s="312"/>
      <c r="E119" s="312"/>
      <c r="F119" s="312"/>
      <c r="G119" s="312"/>
      <c r="H119" s="312"/>
      <c r="I119" s="187"/>
      <c r="J119" s="209"/>
      <c r="K119" s="187"/>
      <c r="L119" s="182" t="s">
        <v>51</v>
      </c>
      <c r="M119" s="203" t="s">
        <v>308</v>
      </c>
      <c r="N119" s="203" t="s">
        <v>308</v>
      </c>
      <c r="O119" s="203" t="s">
        <v>308</v>
      </c>
      <c r="P119" s="203" t="s">
        <v>308</v>
      </c>
    </row>
    <row r="120" spans="1:16" ht="115.5" customHeight="1">
      <c r="A120" s="188">
        <v>46</v>
      </c>
      <c r="B120" s="213" t="s">
        <v>123</v>
      </c>
      <c r="C120" s="208" t="s">
        <v>51</v>
      </c>
      <c r="D120" s="195" t="s">
        <v>407</v>
      </c>
      <c r="E120" s="195" t="s">
        <v>472</v>
      </c>
      <c r="F120" s="195" t="s">
        <v>499</v>
      </c>
      <c r="G120" s="195"/>
      <c r="H120" s="195" t="s">
        <v>507</v>
      </c>
      <c r="I120" s="195" t="s">
        <v>407</v>
      </c>
      <c r="J120" s="195" t="s">
        <v>650</v>
      </c>
      <c r="K120" s="193" t="s">
        <v>651</v>
      </c>
      <c r="L120" s="195"/>
      <c r="M120" s="235" t="s">
        <v>546</v>
      </c>
      <c r="N120" s="235" t="s">
        <v>540</v>
      </c>
      <c r="O120" s="235" t="s">
        <v>575</v>
      </c>
      <c r="P120" s="235" t="s">
        <v>582</v>
      </c>
    </row>
    <row r="121" spans="1:16" ht="90.75" customHeight="1">
      <c r="A121" s="271">
        <v>47</v>
      </c>
      <c r="B121" s="293" t="s">
        <v>701</v>
      </c>
      <c r="C121" s="330" t="s">
        <v>51</v>
      </c>
      <c r="D121" s="306" t="s">
        <v>419</v>
      </c>
      <c r="E121" s="306" t="s">
        <v>473</v>
      </c>
      <c r="F121" s="195" t="s">
        <v>500</v>
      </c>
      <c r="G121" s="195"/>
      <c r="H121" s="195" t="s">
        <v>507</v>
      </c>
      <c r="I121" s="306" t="s">
        <v>419</v>
      </c>
      <c r="J121" s="306" t="s">
        <v>652</v>
      </c>
      <c r="K121" s="335" t="s">
        <v>651</v>
      </c>
      <c r="L121" s="195"/>
      <c r="M121" s="235" t="s">
        <v>544</v>
      </c>
      <c r="N121" s="235" t="s">
        <v>538</v>
      </c>
      <c r="O121" s="235" t="s">
        <v>573</v>
      </c>
      <c r="P121" s="235" t="s">
        <v>595</v>
      </c>
    </row>
    <row r="122" spans="1:16" ht="45.75" customHeight="1">
      <c r="A122" s="281"/>
      <c r="B122" s="294"/>
      <c r="C122" s="330"/>
      <c r="D122" s="306"/>
      <c r="E122" s="306"/>
      <c r="F122" s="195" t="s">
        <v>503</v>
      </c>
      <c r="G122" s="195"/>
      <c r="H122" s="228" t="s">
        <v>707</v>
      </c>
      <c r="I122" s="306"/>
      <c r="J122" s="306"/>
      <c r="K122" s="335"/>
      <c r="L122" s="195"/>
      <c r="M122" s="235" t="s">
        <v>556</v>
      </c>
      <c r="N122" s="235" t="s">
        <v>568</v>
      </c>
      <c r="O122" s="235" t="s">
        <v>598</v>
      </c>
      <c r="P122" s="235" t="s">
        <v>599</v>
      </c>
    </row>
    <row r="123" spans="1:16" ht="20.25" customHeight="1">
      <c r="A123" s="272"/>
      <c r="B123" s="295"/>
      <c r="C123" s="321" t="s">
        <v>607</v>
      </c>
      <c r="D123" s="321"/>
      <c r="E123" s="321"/>
      <c r="F123" s="321"/>
      <c r="G123" s="321"/>
      <c r="H123" s="321"/>
      <c r="I123" s="227" t="s">
        <v>419</v>
      </c>
      <c r="J123" s="227" t="s">
        <v>653</v>
      </c>
      <c r="K123" s="335"/>
      <c r="L123" s="195"/>
      <c r="M123" s="235"/>
      <c r="N123" s="235"/>
      <c r="O123" s="235"/>
      <c r="P123" s="235"/>
    </row>
    <row r="124" spans="1:16" ht="57.75" customHeight="1">
      <c r="A124" s="271">
        <v>48</v>
      </c>
      <c r="B124" s="288" t="s">
        <v>126</v>
      </c>
      <c r="C124" s="330" t="s">
        <v>51</v>
      </c>
      <c r="D124" s="306" t="s">
        <v>419</v>
      </c>
      <c r="E124" s="306" t="s">
        <v>474</v>
      </c>
      <c r="F124" s="195" t="s">
        <v>500</v>
      </c>
      <c r="G124" s="195"/>
      <c r="H124" s="195" t="s">
        <v>507</v>
      </c>
      <c r="I124" s="306" t="s">
        <v>419</v>
      </c>
      <c r="J124" s="306" t="s">
        <v>658</v>
      </c>
      <c r="K124" s="316" t="s">
        <v>651</v>
      </c>
      <c r="L124" s="195"/>
      <c r="M124" s="235" t="s">
        <v>544</v>
      </c>
      <c r="N124" s="235" t="s">
        <v>538</v>
      </c>
      <c r="O124" s="235" t="s">
        <v>573</v>
      </c>
      <c r="P124" s="235" t="s">
        <v>595</v>
      </c>
    </row>
    <row r="125" spans="1:16" ht="51.75" customHeight="1">
      <c r="A125" s="281"/>
      <c r="B125" s="289"/>
      <c r="C125" s="330"/>
      <c r="D125" s="306"/>
      <c r="E125" s="306"/>
      <c r="F125" s="195" t="s">
        <v>503</v>
      </c>
      <c r="G125" s="195"/>
      <c r="H125" s="195" t="s">
        <v>507</v>
      </c>
      <c r="I125" s="306"/>
      <c r="J125" s="306"/>
      <c r="K125" s="316"/>
      <c r="L125" s="195"/>
      <c r="M125" s="235" t="s">
        <v>556</v>
      </c>
      <c r="N125" s="235" t="s">
        <v>568</v>
      </c>
      <c r="O125" s="235" t="s">
        <v>598</v>
      </c>
      <c r="P125" s="235" t="s">
        <v>599</v>
      </c>
    </row>
    <row r="126" spans="1:16" ht="18.75" customHeight="1">
      <c r="A126" s="272"/>
      <c r="B126" s="290"/>
      <c r="C126" s="321" t="s">
        <v>607</v>
      </c>
      <c r="D126" s="321"/>
      <c r="E126" s="321"/>
      <c r="F126" s="321"/>
      <c r="G126" s="321"/>
      <c r="H126" s="321"/>
      <c r="I126" s="226" t="s">
        <v>419</v>
      </c>
      <c r="J126" s="227" t="s">
        <v>654</v>
      </c>
      <c r="K126" s="316"/>
      <c r="L126" s="195"/>
      <c r="M126" s="235"/>
      <c r="N126" s="235"/>
      <c r="O126" s="235"/>
      <c r="P126" s="235"/>
    </row>
    <row r="127" spans="1:16" ht="16.5" customHeight="1">
      <c r="A127" s="271">
        <v>49</v>
      </c>
      <c r="B127" s="273" t="s">
        <v>127</v>
      </c>
      <c r="C127" s="275" t="s">
        <v>51</v>
      </c>
      <c r="D127" s="277" t="s">
        <v>419</v>
      </c>
      <c r="E127" s="277" t="s">
        <v>451</v>
      </c>
      <c r="F127" s="277" t="s">
        <v>503</v>
      </c>
      <c r="G127" s="306" t="s">
        <v>530</v>
      </c>
      <c r="H127" s="195" t="s">
        <v>506</v>
      </c>
      <c r="I127" s="277" t="s">
        <v>419</v>
      </c>
      <c r="J127" s="277" t="s">
        <v>628</v>
      </c>
      <c r="K127" s="279" t="s">
        <v>651</v>
      </c>
      <c r="L127" s="306" t="s">
        <v>530</v>
      </c>
      <c r="M127" s="268" t="s">
        <v>556</v>
      </c>
      <c r="N127" s="268" t="s">
        <v>568</v>
      </c>
      <c r="O127" s="268" t="s">
        <v>598</v>
      </c>
      <c r="P127" s="268" t="s">
        <v>599</v>
      </c>
    </row>
    <row r="128" spans="1:16" ht="14.25" customHeight="1">
      <c r="A128" s="281"/>
      <c r="B128" s="282"/>
      <c r="C128" s="276"/>
      <c r="D128" s="278"/>
      <c r="E128" s="278"/>
      <c r="F128" s="278"/>
      <c r="G128" s="306"/>
      <c r="H128" s="195" t="s">
        <v>507</v>
      </c>
      <c r="I128" s="278"/>
      <c r="J128" s="278"/>
      <c r="K128" s="283"/>
      <c r="L128" s="306"/>
      <c r="M128" s="270"/>
      <c r="N128" s="270"/>
      <c r="O128" s="270"/>
      <c r="P128" s="270"/>
    </row>
    <row r="129" spans="1:16" ht="13.5" customHeight="1">
      <c r="A129" s="272"/>
      <c r="B129" s="274"/>
      <c r="C129" s="321" t="s">
        <v>607</v>
      </c>
      <c r="D129" s="321"/>
      <c r="E129" s="321"/>
      <c r="F129" s="321"/>
      <c r="G129" s="321"/>
      <c r="H129" s="321"/>
      <c r="I129" s="227" t="s">
        <v>419</v>
      </c>
      <c r="J129" s="227" t="s">
        <v>655</v>
      </c>
      <c r="K129" s="280"/>
      <c r="L129" s="195"/>
      <c r="M129" s="235"/>
      <c r="N129" s="235"/>
      <c r="O129" s="235"/>
      <c r="P129" s="235"/>
    </row>
    <row r="130" spans="1:16" ht="182.25" customHeight="1">
      <c r="A130" s="188">
        <v>50</v>
      </c>
      <c r="B130" s="218" t="s">
        <v>128</v>
      </c>
      <c r="C130" s="208" t="s">
        <v>51</v>
      </c>
      <c r="D130" s="195" t="s">
        <v>416</v>
      </c>
      <c r="E130" s="195" t="s">
        <v>475</v>
      </c>
      <c r="F130" s="195" t="s">
        <v>499</v>
      </c>
      <c r="G130" s="195"/>
      <c r="H130" s="195" t="s">
        <v>507</v>
      </c>
      <c r="I130" s="195" t="s">
        <v>416</v>
      </c>
      <c r="J130" s="195" t="s">
        <v>659</v>
      </c>
      <c r="K130" s="207" t="s">
        <v>651</v>
      </c>
      <c r="L130" s="195"/>
      <c r="M130" s="235" t="s">
        <v>546</v>
      </c>
      <c r="N130" s="235" t="s">
        <v>540</v>
      </c>
      <c r="O130" s="235" t="s">
        <v>575</v>
      </c>
      <c r="P130" s="235" t="s">
        <v>582</v>
      </c>
    </row>
    <row r="131" spans="1:16" ht="165" customHeight="1">
      <c r="A131" s="188">
        <v>51</v>
      </c>
      <c r="B131" s="213" t="s">
        <v>129</v>
      </c>
      <c r="C131" s="208" t="s">
        <v>51</v>
      </c>
      <c r="D131" s="195" t="s">
        <v>416</v>
      </c>
      <c r="E131" s="195" t="s">
        <v>476</v>
      </c>
      <c r="F131" s="195" t="s">
        <v>499</v>
      </c>
      <c r="G131" s="195"/>
      <c r="H131" s="195" t="s">
        <v>507</v>
      </c>
      <c r="I131" s="195" t="s">
        <v>416</v>
      </c>
      <c r="J131" s="195" t="s">
        <v>660</v>
      </c>
      <c r="K131" s="207" t="s">
        <v>651</v>
      </c>
      <c r="L131" s="195"/>
      <c r="M131" s="235" t="s">
        <v>546</v>
      </c>
      <c r="N131" s="235" t="s">
        <v>540</v>
      </c>
      <c r="O131" s="235" t="s">
        <v>575</v>
      </c>
      <c r="P131" s="235" t="s">
        <v>582</v>
      </c>
    </row>
    <row r="132" spans="1:16" ht="13.5" customHeight="1">
      <c r="A132" s="271">
        <v>52</v>
      </c>
      <c r="B132" s="307" t="s">
        <v>139</v>
      </c>
      <c r="C132" s="330" t="s">
        <v>51</v>
      </c>
      <c r="D132" s="306" t="s">
        <v>420</v>
      </c>
      <c r="E132" s="306" t="s">
        <v>477</v>
      </c>
      <c r="F132" s="306" t="s">
        <v>500</v>
      </c>
      <c r="G132" s="306" t="s">
        <v>531</v>
      </c>
      <c r="H132" s="195" t="s">
        <v>506</v>
      </c>
      <c r="I132" s="306" t="s">
        <v>420</v>
      </c>
      <c r="J132" s="306" t="s">
        <v>661</v>
      </c>
      <c r="K132" s="316" t="s">
        <v>651</v>
      </c>
      <c r="L132" s="306" t="s">
        <v>531</v>
      </c>
      <c r="M132" s="319" t="s">
        <v>708</v>
      </c>
      <c r="N132" s="319" t="s">
        <v>709</v>
      </c>
      <c r="O132" s="319" t="s">
        <v>710</v>
      </c>
      <c r="P132" s="319" t="s">
        <v>711</v>
      </c>
    </row>
    <row r="133" spans="1:16">
      <c r="A133" s="281"/>
      <c r="B133" s="307"/>
      <c r="C133" s="330"/>
      <c r="D133" s="306"/>
      <c r="E133" s="306"/>
      <c r="F133" s="306"/>
      <c r="G133" s="306"/>
      <c r="H133" s="195" t="s">
        <v>507</v>
      </c>
      <c r="I133" s="306"/>
      <c r="J133" s="306"/>
      <c r="K133" s="316"/>
      <c r="L133" s="306"/>
      <c r="M133" s="319"/>
      <c r="N133" s="319"/>
      <c r="O133" s="319"/>
      <c r="P133" s="319"/>
    </row>
    <row r="134" spans="1:16">
      <c r="A134" s="281"/>
      <c r="B134" s="307"/>
      <c r="C134" s="330"/>
      <c r="D134" s="306" t="s">
        <v>424</v>
      </c>
      <c r="E134" s="306"/>
      <c r="F134" s="306"/>
      <c r="G134" s="306"/>
      <c r="H134" s="195" t="s">
        <v>506</v>
      </c>
      <c r="I134" s="306" t="s">
        <v>424</v>
      </c>
      <c r="J134" s="306"/>
      <c r="K134" s="316"/>
      <c r="L134" s="306"/>
      <c r="M134" s="319"/>
      <c r="N134" s="319"/>
      <c r="O134" s="319"/>
      <c r="P134" s="319"/>
    </row>
    <row r="135" spans="1:16">
      <c r="A135" s="281"/>
      <c r="B135" s="307"/>
      <c r="C135" s="330"/>
      <c r="D135" s="306"/>
      <c r="E135" s="306"/>
      <c r="F135" s="306"/>
      <c r="G135" s="306"/>
      <c r="H135" s="195" t="s">
        <v>507</v>
      </c>
      <c r="I135" s="306"/>
      <c r="J135" s="306"/>
      <c r="K135" s="316"/>
      <c r="L135" s="306"/>
      <c r="M135" s="319"/>
      <c r="N135" s="319"/>
      <c r="O135" s="319"/>
      <c r="P135" s="319"/>
    </row>
    <row r="136" spans="1:16" ht="13.5" customHeight="1">
      <c r="A136" s="272"/>
      <c r="B136" s="307"/>
      <c r="C136" s="321" t="s">
        <v>607</v>
      </c>
      <c r="D136" s="321"/>
      <c r="E136" s="321"/>
      <c r="F136" s="321"/>
      <c r="G136" s="321"/>
      <c r="H136" s="321"/>
      <c r="I136" s="223" t="s">
        <v>420</v>
      </c>
      <c r="J136" s="223" t="s">
        <v>656</v>
      </c>
      <c r="K136" s="316"/>
      <c r="L136" s="306"/>
      <c r="M136" s="319"/>
      <c r="N136" s="319"/>
      <c r="O136" s="319"/>
      <c r="P136" s="319"/>
    </row>
    <row r="137" spans="1:16" ht="88.5" customHeight="1">
      <c r="A137" s="271">
        <v>53</v>
      </c>
      <c r="B137" s="307" t="s">
        <v>130</v>
      </c>
      <c r="C137" s="208" t="s">
        <v>51</v>
      </c>
      <c r="D137" s="195" t="s">
        <v>414</v>
      </c>
      <c r="E137" s="195" t="s">
        <v>478</v>
      </c>
      <c r="F137" s="195" t="s">
        <v>500</v>
      </c>
      <c r="G137" s="195"/>
      <c r="H137" s="195" t="s">
        <v>507</v>
      </c>
      <c r="I137" s="195" t="s">
        <v>414</v>
      </c>
      <c r="J137" s="195" t="s">
        <v>657</v>
      </c>
      <c r="K137" s="316" t="s">
        <v>669</v>
      </c>
      <c r="L137" s="195"/>
      <c r="M137" s="319" t="s">
        <v>544</v>
      </c>
      <c r="N137" s="319" t="s">
        <v>538</v>
      </c>
      <c r="O137" s="319" t="s">
        <v>573</v>
      </c>
      <c r="P137" s="319" t="s">
        <v>595</v>
      </c>
    </row>
    <row r="138" spans="1:16" ht="14.25" customHeight="1">
      <c r="A138" s="272"/>
      <c r="B138" s="307"/>
      <c r="C138" s="321" t="s">
        <v>607</v>
      </c>
      <c r="D138" s="321"/>
      <c r="E138" s="321"/>
      <c r="F138" s="321"/>
      <c r="G138" s="321"/>
      <c r="H138" s="321"/>
      <c r="I138" s="223" t="s">
        <v>414</v>
      </c>
      <c r="J138" s="227" t="s">
        <v>662</v>
      </c>
      <c r="K138" s="316"/>
      <c r="L138" s="195"/>
      <c r="M138" s="319"/>
      <c r="N138" s="319"/>
      <c r="O138" s="319"/>
      <c r="P138" s="319"/>
    </row>
    <row r="139" spans="1:16" ht="15.75" customHeight="1">
      <c r="A139" s="271">
        <v>54</v>
      </c>
      <c r="B139" s="307" t="s">
        <v>131</v>
      </c>
      <c r="C139" s="330" t="s">
        <v>51</v>
      </c>
      <c r="D139" s="306" t="s">
        <v>421</v>
      </c>
      <c r="E139" s="306" t="s">
        <v>479</v>
      </c>
      <c r="F139" s="306" t="s">
        <v>500</v>
      </c>
      <c r="G139" s="306" t="s">
        <v>532</v>
      </c>
      <c r="H139" s="195" t="s">
        <v>506</v>
      </c>
      <c r="I139" s="306" t="s">
        <v>421</v>
      </c>
      <c r="J139" s="306" t="s">
        <v>663</v>
      </c>
      <c r="K139" s="316" t="s">
        <v>669</v>
      </c>
      <c r="L139" s="195" t="s">
        <v>532</v>
      </c>
      <c r="M139" s="319" t="s">
        <v>557</v>
      </c>
      <c r="N139" s="319" t="s">
        <v>569</v>
      </c>
      <c r="O139" s="319" t="s">
        <v>600</v>
      </c>
      <c r="P139" s="319" t="s">
        <v>601</v>
      </c>
    </row>
    <row r="140" spans="1:16" ht="15.75" customHeight="1">
      <c r="A140" s="281"/>
      <c r="B140" s="307"/>
      <c r="C140" s="330"/>
      <c r="D140" s="306"/>
      <c r="E140" s="306"/>
      <c r="F140" s="306"/>
      <c r="G140" s="306"/>
      <c r="H140" s="195" t="s">
        <v>507</v>
      </c>
      <c r="I140" s="306"/>
      <c r="J140" s="306"/>
      <c r="K140" s="316"/>
      <c r="L140" s="195" t="s">
        <v>532</v>
      </c>
      <c r="M140" s="319"/>
      <c r="N140" s="319"/>
      <c r="O140" s="319"/>
      <c r="P140" s="319"/>
    </row>
    <row r="141" spans="1:16" ht="14.25" customHeight="1">
      <c r="A141" s="272"/>
      <c r="B141" s="307"/>
      <c r="C141" s="321" t="s">
        <v>607</v>
      </c>
      <c r="D141" s="321"/>
      <c r="E141" s="321"/>
      <c r="F141" s="321"/>
      <c r="G141" s="321"/>
      <c r="H141" s="321"/>
      <c r="I141" s="223" t="s">
        <v>421</v>
      </c>
      <c r="J141" s="223" t="s">
        <v>664</v>
      </c>
      <c r="K141" s="316"/>
      <c r="L141" s="195"/>
      <c r="M141" s="319"/>
      <c r="N141" s="319"/>
      <c r="O141" s="319"/>
      <c r="P141" s="319"/>
    </row>
    <row r="142" spans="1:16" ht="72.75" customHeight="1">
      <c r="A142" s="188">
        <v>55</v>
      </c>
      <c r="B142" s="213" t="s">
        <v>132</v>
      </c>
      <c r="C142" s="208" t="s">
        <v>51</v>
      </c>
      <c r="D142" s="195" t="s">
        <v>422</v>
      </c>
      <c r="E142" s="195" t="s">
        <v>480</v>
      </c>
      <c r="F142" s="195" t="s">
        <v>500</v>
      </c>
      <c r="G142" s="195"/>
      <c r="H142" s="195" t="s">
        <v>507</v>
      </c>
      <c r="I142" s="195" t="s">
        <v>422</v>
      </c>
      <c r="J142" s="228" t="s">
        <v>712</v>
      </c>
      <c r="K142" s="207" t="s">
        <v>651</v>
      </c>
      <c r="L142" s="195"/>
      <c r="M142" s="235" t="s">
        <v>544</v>
      </c>
      <c r="N142" s="235" t="s">
        <v>538</v>
      </c>
      <c r="O142" s="235" t="s">
        <v>573</v>
      </c>
      <c r="P142" s="235" t="s">
        <v>595</v>
      </c>
    </row>
    <row r="143" spans="1:16" ht="20.25" customHeight="1">
      <c r="A143" s="271">
        <v>56</v>
      </c>
      <c r="B143" s="307" t="s">
        <v>133</v>
      </c>
      <c r="C143" s="330" t="s">
        <v>51</v>
      </c>
      <c r="D143" s="195" t="s">
        <v>422</v>
      </c>
      <c r="E143" s="195" t="s">
        <v>481</v>
      </c>
      <c r="F143" s="277" t="s">
        <v>503</v>
      </c>
      <c r="G143" s="195"/>
      <c r="H143" s="195" t="s">
        <v>507</v>
      </c>
      <c r="I143" s="195" t="s">
        <v>422</v>
      </c>
      <c r="J143" s="195" t="s">
        <v>665</v>
      </c>
      <c r="K143" s="336">
        <v>414</v>
      </c>
      <c r="L143" s="195"/>
      <c r="M143" s="268" t="s">
        <v>556</v>
      </c>
      <c r="N143" s="268" t="s">
        <v>568</v>
      </c>
      <c r="O143" s="268" t="s">
        <v>598</v>
      </c>
      <c r="P143" s="268" t="s">
        <v>599</v>
      </c>
    </row>
    <row r="144" spans="1:16" ht="17.25" customHeight="1">
      <c r="A144" s="281"/>
      <c r="B144" s="307"/>
      <c r="C144" s="330"/>
      <c r="D144" s="228" t="s">
        <v>423</v>
      </c>
      <c r="E144" s="228" t="s">
        <v>484</v>
      </c>
      <c r="F144" s="322"/>
      <c r="G144" s="228"/>
      <c r="H144" s="228" t="s">
        <v>507</v>
      </c>
      <c r="I144" s="228" t="s">
        <v>423</v>
      </c>
      <c r="J144" s="228" t="s">
        <v>670</v>
      </c>
      <c r="K144" s="336"/>
      <c r="L144" s="228"/>
      <c r="M144" s="269"/>
      <c r="N144" s="269"/>
      <c r="O144" s="269"/>
      <c r="P144" s="269"/>
    </row>
    <row r="145" spans="1:16" ht="18" customHeight="1">
      <c r="A145" s="281"/>
      <c r="B145" s="307"/>
      <c r="C145" s="330"/>
      <c r="D145" s="195" t="s">
        <v>415</v>
      </c>
      <c r="E145" s="195" t="s">
        <v>486</v>
      </c>
      <c r="F145" s="322"/>
      <c r="G145" s="195"/>
      <c r="H145" s="195" t="s">
        <v>507</v>
      </c>
      <c r="I145" s="195" t="s">
        <v>415</v>
      </c>
      <c r="J145" s="195" t="s">
        <v>665</v>
      </c>
      <c r="K145" s="336"/>
      <c r="L145" s="195"/>
      <c r="M145" s="269"/>
      <c r="N145" s="269"/>
      <c r="O145" s="269"/>
      <c r="P145" s="269"/>
    </row>
    <row r="146" spans="1:16" ht="25.5" customHeight="1">
      <c r="A146" s="272"/>
      <c r="B146" s="307"/>
      <c r="C146" s="208" t="s">
        <v>51</v>
      </c>
      <c r="D146" s="195" t="s">
        <v>412</v>
      </c>
      <c r="E146" s="195" t="s">
        <v>489</v>
      </c>
      <c r="F146" s="278"/>
      <c r="G146" s="195"/>
      <c r="H146" s="195" t="s">
        <v>507</v>
      </c>
      <c r="I146" s="188">
        <v>1102</v>
      </c>
      <c r="J146" s="195" t="s">
        <v>665</v>
      </c>
      <c r="K146" s="336"/>
      <c r="L146" s="195"/>
      <c r="M146" s="270"/>
      <c r="N146" s="270"/>
      <c r="O146" s="270"/>
      <c r="P146" s="270"/>
    </row>
    <row r="147" spans="1:16" ht="93.75" customHeight="1">
      <c r="A147" s="188">
        <v>57</v>
      </c>
      <c r="B147" s="213" t="s">
        <v>134</v>
      </c>
      <c r="C147" s="208" t="s">
        <v>51</v>
      </c>
      <c r="D147" s="195" t="s">
        <v>422</v>
      </c>
      <c r="E147" s="195" t="s">
        <v>482</v>
      </c>
      <c r="F147" s="195" t="s">
        <v>504</v>
      </c>
      <c r="G147" s="195"/>
      <c r="H147" s="195" t="s">
        <v>507</v>
      </c>
      <c r="I147" s="195" t="s">
        <v>422</v>
      </c>
      <c r="J147" s="195" t="s">
        <v>666</v>
      </c>
      <c r="K147" s="207" t="s">
        <v>651</v>
      </c>
      <c r="L147" s="195"/>
      <c r="M147" s="205" t="s">
        <v>558</v>
      </c>
      <c r="N147" s="205" t="s">
        <v>299</v>
      </c>
      <c r="O147" s="205" t="s">
        <v>589</v>
      </c>
      <c r="P147" s="205" t="s">
        <v>590</v>
      </c>
    </row>
    <row r="148" spans="1:16" ht="15.75" customHeight="1">
      <c r="A148" s="271">
        <v>58</v>
      </c>
      <c r="B148" s="307" t="s">
        <v>135</v>
      </c>
      <c r="C148" s="330" t="s">
        <v>51</v>
      </c>
      <c r="D148" s="306" t="s">
        <v>422</v>
      </c>
      <c r="E148" s="306" t="s">
        <v>483</v>
      </c>
      <c r="F148" s="306" t="s">
        <v>500</v>
      </c>
      <c r="G148" s="195"/>
      <c r="H148" s="195" t="s">
        <v>507</v>
      </c>
      <c r="I148" s="306" t="s">
        <v>422</v>
      </c>
      <c r="J148" s="306" t="s">
        <v>668</v>
      </c>
      <c r="K148" s="336" t="s">
        <v>669</v>
      </c>
      <c r="L148" s="195"/>
      <c r="M148" s="319" t="s">
        <v>544</v>
      </c>
      <c r="N148" s="319" t="s">
        <v>538</v>
      </c>
      <c r="O148" s="319" t="s">
        <v>573</v>
      </c>
      <c r="P148" s="319" t="s">
        <v>595</v>
      </c>
    </row>
    <row r="149" spans="1:16" ht="18.75" customHeight="1">
      <c r="A149" s="281"/>
      <c r="B149" s="307"/>
      <c r="C149" s="330"/>
      <c r="D149" s="306"/>
      <c r="E149" s="306"/>
      <c r="F149" s="306"/>
      <c r="G149" s="306" t="s">
        <v>533</v>
      </c>
      <c r="H149" s="195" t="s">
        <v>506</v>
      </c>
      <c r="I149" s="306"/>
      <c r="J149" s="306"/>
      <c r="K149" s="336"/>
      <c r="L149" s="195" t="s">
        <v>533</v>
      </c>
      <c r="M149" s="319"/>
      <c r="N149" s="319"/>
      <c r="O149" s="319"/>
      <c r="P149" s="319"/>
    </row>
    <row r="150" spans="1:16" ht="16.5" customHeight="1">
      <c r="A150" s="281"/>
      <c r="B150" s="307"/>
      <c r="C150" s="330"/>
      <c r="D150" s="306"/>
      <c r="E150" s="306"/>
      <c r="F150" s="306"/>
      <c r="G150" s="306"/>
      <c r="H150" s="195" t="s">
        <v>507</v>
      </c>
      <c r="I150" s="306"/>
      <c r="J150" s="306"/>
      <c r="K150" s="336"/>
      <c r="L150" s="195" t="s">
        <v>533</v>
      </c>
      <c r="M150" s="319"/>
      <c r="N150" s="319"/>
      <c r="O150" s="319"/>
      <c r="P150" s="319"/>
    </row>
    <row r="151" spans="1:16" ht="18" customHeight="1">
      <c r="A151" s="272"/>
      <c r="B151" s="307"/>
      <c r="C151" s="321" t="s">
        <v>607</v>
      </c>
      <c r="D151" s="321"/>
      <c r="E151" s="321"/>
      <c r="F151" s="321"/>
      <c r="G151" s="321"/>
      <c r="H151" s="321"/>
      <c r="I151" s="222" t="s">
        <v>422</v>
      </c>
      <c r="J151" s="222" t="s">
        <v>667</v>
      </c>
      <c r="K151" s="336"/>
      <c r="L151" s="195"/>
      <c r="M151" s="235"/>
      <c r="N151" s="235"/>
      <c r="O151" s="235"/>
      <c r="P151" s="235"/>
    </row>
    <row r="152" spans="1:16" ht="132" customHeight="1">
      <c r="A152" s="188">
        <v>59</v>
      </c>
      <c r="B152" s="213" t="s">
        <v>136</v>
      </c>
      <c r="C152" s="208" t="s">
        <v>51</v>
      </c>
      <c r="D152" s="195" t="s">
        <v>423</v>
      </c>
      <c r="E152" s="195" t="s">
        <v>484</v>
      </c>
      <c r="F152" s="195" t="s">
        <v>503</v>
      </c>
      <c r="G152" s="195"/>
      <c r="H152" s="195" t="s">
        <v>507</v>
      </c>
      <c r="I152" s="195" t="s">
        <v>423</v>
      </c>
      <c r="J152" s="195" t="s">
        <v>670</v>
      </c>
      <c r="K152" s="207">
        <v>414</v>
      </c>
      <c r="L152" s="195"/>
      <c r="M152" s="235" t="s">
        <v>556</v>
      </c>
      <c r="N152" s="235" t="s">
        <v>568</v>
      </c>
      <c r="O152" s="235" t="s">
        <v>598</v>
      </c>
      <c r="P152" s="235" t="s">
        <v>599</v>
      </c>
    </row>
    <row r="153" spans="1:16" ht="105.75" customHeight="1">
      <c r="A153" s="188">
        <v>60</v>
      </c>
      <c r="B153" s="213" t="s">
        <v>350</v>
      </c>
      <c r="C153" s="208" t="s">
        <v>51</v>
      </c>
      <c r="D153" s="195" t="s">
        <v>423</v>
      </c>
      <c r="E153" s="195" t="s">
        <v>485</v>
      </c>
      <c r="F153" s="195" t="s">
        <v>503</v>
      </c>
      <c r="G153" s="195"/>
      <c r="H153" s="195" t="s">
        <v>507</v>
      </c>
      <c r="I153" s="195" t="s">
        <v>423</v>
      </c>
      <c r="J153" s="195" t="s">
        <v>671</v>
      </c>
      <c r="K153" s="207" t="s">
        <v>651</v>
      </c>
      <c r="L153" s="195"/>
      <c r="M153" s="235" t="s">
        <v>308</v>
      </c>
      <c r="N153" s="235" t="s">
        <v>568</v>
      </c>
      <c r="O153" s="235" t="s">
        <v>598</v>
      </c>
      <c r="P153" s="235" t="s">
        <v>599</v>
      </c>
    </row>
    <row r="154" spans="1:16" ht="14.25" customHeight="1">
      <c r="A154" s="271">
        <v>61</v>
      </c>
      <c r="B154" s="307" t="s">
        <v>137</v>
      </c>
      <c r="C154" s="330" t="s">
        <v>51</v>
      </c>
      <c r="D154" s="306" t="s">
        <v>424</v>
      </c>
      <c r="E154" s="306" t="s">
        <v>487</v>
      </c>
      <c r="F154" s="306" t="s">
        <v>500</v>
      </c>
      <c r="G154" s="306" t="s">
        <v>534</v>
      </c>
      <c r="H154" s="195" t="s">
        <v>506</v>
      </c>
      <c r="I154" s="306" t="s">
        <v>424</v>
      </c>
      <c r="J154" s="306" t="s">
        <v>697</v>
      </c>
      <c r="K154" s="316" t="s">
        <v>651</v>
      </c>
      <c r="L154" s="195" t="s">
        <v>534</v>
      </c>
      <c r="M154" s="268" t="s">
        <v>713</v>
      </c>
      <c r="N154" s="268" t="s">
        <v>714</v>
      </c>
      <c r="O154" s="268" t="s">
        <v>715</v>
      </c>
      <c r="P154" s="268" t="s">
        <v>716</v>
      </c>
    </row>
    <row r="155" spans="1:16" ht="13.5" customHeight="1">
      <c r="A155" s="281"/>
      <c r="B155" s="307"/>
      <c r="C155" s="330"/>
      <c r="D155" s="306"/>
      <c r="E155" s="306"/>
      <c r="F155" s="306"/>
      <c r="G155" s="306"/>
      <c r="H155" s="195" t="s">
        <v>507</v>
      </c>
      <c r="I155" s="306"/>
      <c r="J155" s="306"/>
      <c r="K155" s="316"/>
      <c r="L155" s="195" t="s">
        <v>534</v>
      </c>
      <c r="M155" s="270"/>
      <c r="N155" s="270"/>
      <c r="O155" s="270"/>
      <c r="P155" s="270"/>
    </row>
    <row r="156" spans="1:16" ht="14.25" customHeight="1">
      <c r="A156" s="272"/>
      <c r="B156" s="307"/>
      <c r="C156" s="321" t="s">
        <v>607</v>
      </c>
      <c r="D156" s="321"/>
      <c r="E156" s="321"/>
      <c r="F156" s="321"/>
      <c r="G156" s="321"/>
      <c r="H156" s="321"/>
      <c r="I156" s="224">
        <v>1003</v>
      </c>
      <c r="J156" s="224" t="s">
        <v>672</v>
      </c>
      <c r="K156" s="316"/>
      <c r="L156" s="195"/>
      <c r="M156" s="235"/>
      <c r="N156" s="235"/>
      <c r="O156" s="235"/>
      <c r="P156" s="235"/>
    </row>
    <row r="157" spans="1:16" ht="164.25" customHeight="1">
      <c r="A157" s="188">
        <v>62</v>
      </c>
      <c r="B157" s="213" t="s">
        <v>138</v>
      </c>
      <c r="C157" s="208" t="s">
        <v>51</v>
      </c>
      <c r="D157" s="195" t="s">
        <v>424</v>
      </c>
      <c r="E157" s="195" t="s">
        <v>488</v>
      </c>
      <c r="F157" s="195" t="s">
        <v>499</v>
      </c>
      <c r="G157" s="195"/>
      <c r="H157" s="195" t="s">
        <v>507</v>
      </c>
      <c r="I157" s="195" t="s">
        <v>424</v>
      </c>
      <c r="J157" s="195" t="s">
        <v>673</v>
      </c>
      <c r="K157" s="207" t="s">
        <v>651</v>
      </c>
      <c r="L157" s="195"/>
      <c r="M157" s="235" t="s">
        <v>546</v>
      </c>
      <c r="N157" s="235" t="s">
        <v>540</v>
      </c>
      <c r="O157" s="235" t="s">
        <v>575</v>
      </c>
      <c r="P157" s="235" t="s">
        <v>582</v>
      </c>
    </row>
    <row r="158" spans="1:16" ht="72.75" customHeight="1">
      <c r="A158" s="240">
        <v>63</v>
      </c>
      <c r="B158" s="249" t="s">
        <v>140</v>
      </c>
      <c r="C158" s="248" t="s">
        <v>51</v>
      </c>
      <c r="D158" s="238" t="s">
        <v>404</v>
      </c>
      <c r="E158" s="238" t="s">
        <v>490</v>
      </c>
      <c r="F158" s="234" t="s">
        <v>503</v>
      </c>
      <c r="G158" s="195"/>
      <c r="H158" s="195" t="s">
        <v>507</v>
      </c>
      <c r="I158" s="232" t="s">
        <v>651</v>
      </c>
      <c r="J158" s="238" t="s">
        <v>674</v>
      </c>
      <c r="K158" s="232" t="s">
        <v>651</v>
      </c>
      <c r="L158" s="195"/>
      <c r="M158" s="235" t="s">
        <v>718</v>
      </c>
      <c r="N158" s="235" t="s">
        <v>308</v>
      </c>
      <c r="O158" s="235" t="s">
        <v>308</v>
      </c>
      <c r="P158" s="235" t="s">
        <v>308</v>
      </c>
    </row>
    <row r="159" spans="1:16" ht="14.25" customHeight="1">
      <c r="A159" s="188"/>
      <c r="B159" s="312" t="s">
        <v>141</v>
      </c>
      <c r="C159" s="312"/>
      <c r="D159" s="312"/>
      <c r="E159" s="312"/>
      <c r="F159" s="312"/>
      <c r="G159" s="312"/>
      <c r="H159" s="312"/>
      <c r="I159" s="187"/>
      <c r="J159" s="209"/>
      <c r="K159" s="187"/>
      <c r="L159" s="182" t="s">
        <v>85</v>
      </c>
      <c r="M159" s="203" t="s">
        <v>308</v>
      </c>
      <c r="N159" s="203" t="s">
        <v>308</v>
      </c>
      <c r="O159" s="203" t="s">
        <v>308</v>
      </c>
      <c r="P159" s="203" t="s">
        <v>308</v>
      </c>
    </row>
    <row r="160" spans="1:16" ht="81.75" customHeight="1">
      <c r="A160" s="188">
        <v>64</v>
      </c>
      <c r="B160" s="213" t="s">
        <v>142</v>
      </c>
      <c r="C160" s="208" t="s">
        <v>85</v>
      </c>
      <c r="D160" s="195" t="s">
        <v>407</v>
      </c>
      <c r="E160" s="195" t="s">
        <v>491</v>
      </c>
      <c r="F160" s="195" t="s">
        <v>499</v>
      </c>
      <c r="G160" s="195"/>
      <c r="H160" s="195" t="s">
        <v>507</v>
      </c>
      <c r="I160" s="195" t="s">
        <v>407</v>
      </c>
      <c r="J160" s="195" t="s">
        <v>675</v>
      </c>
      <c r="K160" s="316" t="s">
        <v>651</v>
      </c>
      <c r="L160" s="195"/>
      <c r="M160" s="235" t="s">
        <v>546</v>
      </c>
      <c r="N160" s="235" t="s">
        <v>540</v>
      </c>
      <c r="O160" s="235" t="s">
        <v>575</v>
      </c>
      <c r="P160" s="235" t="s">
        <v>582</v>
      </c>
    </row>
    <row r="161" spans="1:16" ht="141.75" customHeight="1">
      <c r="A161" s="188">
        <v>65</v>
      </c>
      <c r="B161" s="213" t="s">
        <v>143</v>
      </c>
      <c r="C161" s="208" t="s">
        <v>85</v>
      </c>
      <c r="D161" s="195" t="s">
        <v>407</v>
      </c>
      <c r="E161" s="195" t="s">
        <v>492</v>
      </c>
      <c r="F161" s="195" t="s">
        <v>499</v>
      </c>
      <c r="G161" s="195"/>
      <c r="H161" s="195" t="s">
        <v>507</v>
      </c>
      <c r="I161" s="195" t="s">
        <v>407</v>
      </c>
      <c r="J161" s="195" t="s">
        <v>676</v>
      </c>
      <c r="K161" s="316"/>
      <c r="L161" s="195"/>
      <c r="M161" s="235" t="s">
        <v>546</v>
      </c>
      <c r="N161" s="235" t="s">
        <v>542</v>
      </c>
      <c r="O161" s="235" t="s">
        <v>575</v>
      </c>
      <c r="P161" s="235" t="s">
        <v>582</v>
      </c>
    </row>
    <row r="162" spans="1:16" ht="103.5" customHeight="1">
      <c r="A162" s="188">
        <v>66</v>
      </c>
      <c r="B162" s="213" t="s">
        <v>144</v>
      </c>
      <c r="C162" s="208" t="s">
        <v>85</v>
      </c>
      <c r="D162" s="195" t="s">
        <v>425</v>
      </c>
      <c r="E162" s="195" t="s">
        <v>493</v>
      </c>
      <c r="F162" s="195" t="s">
        <v>499</v>
      </c>
      <c r="G162" s="195" t="s">
        <v>535</v>
      </c>
      <c r="H162" s="195" t="s">
        <v>506</v>
      </c>
      <c r="I162" s="195" t="s">
        <v>425</v>
      </c>
      <c r="J162" s="195" t="s">
        <v>677</v>
      </c>
      <c r="K162" s="316"/>
      <c r="L162" s="195" t="s">
        <v>535</v>
      </c>
      <c r="M162" s="235" t="s">
        <v>546</v>
      </c>
      <c r="N162" s="235" t="s">
        <v>540</v>
      </c>
      <c r="O162" s="235" t="s">
        <v>575</v>
      </c>
      <c r="P162" s="235" t="s">
        <v>582</v>
      </c>
    </row>
    <row r="163" spans="1:16" ht="19.5" customHeight="1">
      <c r="A163" s="188"/>
      <c r="B163" s="312" t="s">
        <v>145</v>
      </c>
      <c r="C163" s="312"/>
      <c r="D163" s="312"/>
      <c r="E163" s="312"/>
      <c r="F163" s="312"/>
      <c r="G163" s="312"/>
      <c r="H163" s="312"/>
      <c r="I163" s="187"/>
      <c r="J163" s="209"/>
      <c r="K163" s="187"/>
      <c r="L163" s="182" t="s">
        <v>89</v>
      </c>
      <c r="M163" s="203" t="s">
        <v>308</v>
      </c>
      <c r="N163" s="203" t="s">
        <v>308</v>
      </c>
      <c r="O163" s="203" t="s">
        <v>308</v>
      </c>
      <c r="P163" s="203" t="s">
        <v>308</v>
      </c>
    </row>
    <row r="164" spans="1:16" ht="54.75" customHeight="1">
      <c r="A164" s="188">
        <v>67</v>
      </c>
      <c r="B164" s="213" t="s">
        <v>146</v>
      </c>
      <c r="C164" s="208" t="s">
        <v>89</v>
      </c>
      <c r="D164" s="195" t="s">
        <v>426</v>
      </c>
      <c r="E164" s="195" t="s">
        <v>494</v>
      </c>
      <c r="F164" s="195" t="s">
        <v>499</v>
      </c>
      <c r="G164" s="195"/>
      <c r="H164" s="195" t="s">
        <v>507</v>
      </c>
      <c r="I164" s="195" t="s">
        <v>426</v>
      </c>
      <c r="J164" s="195" t="s">
        <v>678</v>
      </c>
      <c r="K164" s="207" t="s">
        <v>651</v>
      </c>
      <c r="L164" s="195"/>
      <c r="M164" s="235" t="s">
        <v>546</v>
      </c>
      <c r="N164" s="235" t="s">
        <v>540</v>
      </c>
      <c r="O164" s="235" t="s">
        <v>575</v>
      </c>
      <c r="P164" s="235" t="s">
        <v>582</v>
      </c>
    </row>
    <row r="165" spans="1:16" ht="81.75" customHeight="1">
      <c r="A165" s="188">
        <v>68</v>
      </c>
      <c r="B165" s="213" t="s">
        <v>147</v>
      </c>
      <c r="C165" s="208" t="s">
        <v>89</v>
      </c>
      <c r="D165" s="195" t="s">
        <v>426</v>
      </c>
      <c r="E165" s="195" t="s">
        <v>495</v>
      </c>
      <c r="F165" s="195" t="s">
        <v>499</v>
      </c>
      <c r="G165" s="195"/>
      <c r="H165" s="195" t="s">
        <v>507</v>
      </c>
      <c r="I165" s="195" t="s">
        <v>426</v>
      </c>
      <c r="J165" s="195" t="s">
        <v>679</v>
      </c>
      <c r="K165" s="207" t="s">
        <v>651</v>
      </c>
      <c r="L165" s="195"/>
      <c r="M165" s="235" t="s">
        <v>546</v>
      </c>
      <c r="N165" s="235" t="s">
        <v>540</v>
      </c>
      <c r="O165" s="235" t="s">
        <v>575</v>
      </c>
      <c r="P165" s="235" t="s">
        <v>582</v>
      </c>
    </row>
    <row r="166" spans="1:16" ht="58.5" customHeight="1">
      <c r="A166" s="188">
        <v>69</v>
      </c>
      <c r="B166" s="219" t="s">
        <v>257</v>
      </c>
      <c r="C166" s="208" t="s">
        <v>89</v>
      </c>
      <c r="D166" s="195" t="s">
        <v>426</v>
      </c>
      <c r="E166" s="195" t="s">
        <v>496</v>
      </c>
      <c r="F166" s="195" t="s">
        <v>500</v>
      </c>
      <c r="G166" s="195"/>
      <c r="H166" s="195" t="s">
        <v>507</v>
      </c>
      <c r="I166" s="195" t="s">
        <v>426</v>
      </c>
      <c r="J166" s="195" t="s">
        <v>680</v>
      </c>
      <c r="K166" s="207" t="s">
        <v>651</v>
      </c>
      <c r="L166" s="195"/>
      <c r="M166" s="236" t="s">
        <v>559</v>
      </c>
      <c r="N166" s="236" t="s">
        <v>570</v>
      </c>
      <c r="O166" s="236" t="s">
        <v>602</v>
      </c>
      <c r="P166" s="236" t="s">
        <v>603</v>
      </c>
    </row>
    <row r="167" spans="1:16" ht="18" customHeight="1">
      <c r="A167" s="271">
        <v>70</v>
      </c>
      <c r="B167" s="284" t="s">
        <v>127</v>
      </c>
      <c r="C167" s="330" t="s">
        <v>89</v>
      </c>
      <c r="D167" s="306" t="s">
        <v>426</v>
      </c>
      <c r="E167" s="306" t="s">
        <v>497</v>
      </c>
      <c r="F167" s="306" t="s">
        <v>500</v>
      </c>
      <c r="G167" s="195"/>
      <c r="H167" s="195" t="s">
        <v>506</v>
      </c>
      <c r="I167" s="306" t="s">
        <v>426</v>
      </c>
      <c r="J167" s="306" t="s">
        <v>628</v>
      </c>
      <c r="K167" s="316" t="s">
        <v>651</v>
      </c>
      <c r="L167" s="195"/>
      <c r="M167" s="236" t="s">
        <v>559</v>
      </c>
      <c r="N167" s="236" t="s">
        <v>570</v>
      </c>
      <c r="O167" s="236" t="s">
        <v>602</v>
      </c>
      <c r="P167" s="236" t="s">
        <v>603</v>
      </c>
    </row>
    <row r="168" spans="1:16" ht="16.5" customHeight="1">
      <c r="A168" s="281"/>
      <c r="B168" s="285"/>
      <c r="C168" s="330"/>
      <c r="D168" s="306"/>
      <c r="E168" s="306"/>
      <c r="F168" s="306"/>
      <c r="G168" s="195"/>
      <c r="H168" s="195" t="s">
        <v>507</v>
      </c>
      <c r="I168" s="306"/>
      <c r="J168" s="306"/>
      <c r="K168" s="316"/>
      <c r="L168" s="195"/>
      <c r="M168" s="236" t="s">
        <v>559</v>
      </c>
      <c r="N168" s="236" t="s">
        <v>570</v>
      </c>
      <c r="O168" s="236" t="s">
        <v>602</v>
      </c>
      <c r="P168" s="236" t="s">
        <v>603</v>
      </c>
    </row>
    <row r="169" spans="1:16" ht="18" customHeight="1">
      <c r="A169" s="281"/>
      <c r="B169" s="285"/>
      <c r="C169" s="330"/>
      <c r="D169" s="306" t="s">
        <v>424</v>
      </c>
      <c r="E169" s="306" t="s">
        <v>498</v>
      </c>
      <c r="F169" s="306"/>
      <c r="G169" s="195"/>
      <c r="H169" s="195" t="s">
        <v>506</v>
      </c>
      <c r="I169" s="306" t="s">
        <v>424</v>
      </c>
      <c r="J169" s="306" t="s">
        <v>628</v>
      </c>
      <c r="K169" s="316"/>
      <c r="L169" s="195"/>
      <c r="M169" s="236" t="s">
        <v>559</v>
      </c>
      <c r="N169" s="236" t="s">
        <v>570</v>
      </c>
      <c r="O169" s="236" t="s">
        <v>602</v>
      </c>
      <c r="P169" s="236" t="s">
        <v>603</v>
      </c>
    </row>
    <row r="170" spans="1:16">
      <c r="A170" s="281"/>
      <c r="B170" s="285"/>
      <c r="C170" s="330"/>
      <c r="D170" s="306"/>
      <c r="E170" s="306"/>
      <c r="F170" s="306"/>
      <c r="G170" s="195"/>
      <c r="H170" s="195" t="s">
        <v>507</v>
      </c>
      <c r="I170" s="306"/>
      <c r="J170" s="306"/>
      <c r="K170" s="316"/>
      <c r="L170" s="195"/>
      <c r="M170" s="236" t="s">
        <v>559</v>
      </c>
      <c r="N170" s="236" t="s">
        <v>570</v>
      </c>
      <c r="O170" s="236" t="s">
        <v>602</v>
      </c>
      <c r="P170" s="236" t="s">
        <v>603</v>
      </c>
    </row>
    <row r="171" spans="1:16" ht="15.75" customHeight="1">
      <c r="A171" s="272"/>
      <c r="B171" s="286"/>
      <c r="C171" s="321" t="s">
        <v>607</v>
      </c>
      <c r="D171" s="321"/>
      <c r="E171" s="321"/>
      <c r="F171" s="321"/>
      <c r="G171" s="321"/>
      <c r="H171" s="321"/>
      <c r="I171" s="222"/>
      <c r="J171" s="222" t="s">
        <v>655</v>
      </c>
      <c r="K171" s="316"/>
      <c r="L171" s="187"/>
      <c r="M171" s="350"/>
      <c r="N171" s="350"/>
      <c r="O171" s="350"/>
      <c r="P171" s="350"/>
    </row>
  </sheetData>
  <autoFilter ref="A4:P171"/>
  <mergeCells count="390">
    <mergeCell ref="I11:L12"/>
    <mergeCell ref="I13:K13"/>
    <mergeCell ref="C171:H171"/>
    <mergeCell ref="K167:K171"/>
    <mergeCell ref="B159:H159"/>
    <mergeCell ref="B163:H163"/>
    <mergeCell ref="K160:K162"/>
    <mergeCell ref="C167:C170"/>
    <mergeCell ref="D167:D168"/>
    <mergeCell ref="D169:D170"/>
    <mergeCell ref="E167:E168"/>
    <mergeCell ref="E169:E170"/>
    <mergeCell ref="F167:F170"/>
    <mergeCell ref="I167:I168"/>
    <mergeCell ref="J167:J168"/>
    <mergeCell ref="I169:I170"/>
    <mergeCell ref="J169:J170"/>
    <mergeCell ref="O132:O136"/>
    <mergeCell ref="P132:P136"/>
    <mergeCell ref="B132:B136"/>
    <mergeCell ref="B137:B138"/>
    <mergeCell ref="B139:B141"/>
    <mergeCell ref="M139:M141"/>
    <mergeCell ref="N139:N141"/>
    <mergeCell ref="O139:O141"/>
    <mergeCell ref="P139:P141"/>
    <mergeCell ref="M137:M138"/>
    <mergeCell ref="N137:N138"/>
    <mergeCell ref="O137:O138"/>
    <mergeCell ref="P137:P138"/>
    <mergeCell ref="C132:C135"/>
    <mergeCell ref="E132:E135"/>
    <mergeCell ref="F132:F135"/>
    <mergeCell ref="G132:G135"/>
    <mergeCell ref="D134:D135"/>
    <mergeCell ref="I134:I135"/>
    <mergeCell ref="J132:J135"/>
    <mergeCell ref="K132:K136"/>
    <mergeCell ref="J139:J140"/>
    <mergeCell ref="D132:D133"/>
    <mergeCell ref="C151:H151"/>
    <mergeCell ref="C143:C145"/>
    <mergeCell ref="I154:I155"/>
    <mergeCell ref="J154:J155"/>
    <mergeCell ref="K154:K156"/>
    <mergeCell ref="M148:M150"/>
    <mergeCell ref="N148:N150"/>
    <mergeCell ref="I148:I150"/>
    <mergeCell ref="J148:J150"/>
    <mergeCell ref="L132:L136"/>
    <mergeCell ref="M132:M136"/>
    <mergeCell ref="N132:N136"/>
    <mergeCell ref="C156:H156"/>
    <mergeCell ref="C154:C155"/>
    <mergeCell ref="D154:D155"/>
    <mergeCell ref="E154:E155"/>
    <mergeCell ref="F154:F155"/>
    <mergeCell ref="G154:G155"/>
    <mergeCell ref="K124:K126"/>
    <mergeCell ref="C129:H129"/>
    <mergeCell ref="B148:B151"/>
    <mergeCell ref="B143:B146"/>
    <mergeCell ref="C136:H136"/>
    <mergeCell ref="C138:H138"/>
    <mergeCell ref="C139:C140"/>
    <mergeCell ref="D139:D140"/>
    <mergeCell ref="E139:E140"/>
    <mergeCell ref="F139:F140"/>
    <mergeCell ref="G139:G140"/>
    <mergeCell ref="F143:F146"/>
    <mergeCell ref="K137:K138"/>
    <mergeCell ref="K139:K141"/>
    <mergeCell ref="K148:K151"/>
    <mergeCell ref="K143:K146"/>
    <mergeCell ref="I132:I133"/>
    <mergeCell ref="C141:H141"/>
    <mergeCell ref="C148:C150"/>
    <mergeCell ref="D148:D150"/>
    <mergeCell ref="E148:E150"/>
    <mergeCell ref="F148:F150"/>
    <mergeCell ref="G149:G150"/>
    <mergeCell ref="I139:I140"/>
    <mergeCell ref="J121:J122"/>
    <mergeCell ref="C123:H123"/>
    <mergeCell ref="C124:C125"/>
    <mergeCell ref="D124:D125"/>
    <mergeCell ref="E124:E125"/>
    <mergeCell ref="I124:I125"/>
    <mergeCell ref="J124:J125"/>
    <mergeCell ref="C126:H126"/>
    <mergeCell ref="G127:G128"/>
    <mergeCell ref="B119:H119"/>
    <mergeCell ref="C121:C122"/>
    <mergeCell ref="D121:D122"/>
    <mergeCell ref="E121:E122"/>
    <mergeCell ref="C101:C104"/>
    <mergeCell ref="D101:D104"/>
    <mergeCell ref="E101:E104"/>
    <mergeCell ref="F101:F104"/>
    <mergeCell ref="L127:L128"/>
    <mergeCell ref="K121:K123"/>
    <mergeCell ref="C118:H118"/>
    <mergeCell ref="I112:I117"/>
    <mergeCell ref="J112:J117"/>
    <mergeCell ref="K109:K111"/>
    <mergeCell ref="C112:C117"/>
    <mergeCell ref="D112:D117"/>
    <mergeCell ref="E112:E117"/>
    <mergeCell ref="F112:F117"/>
    <mergeCell ref="G112:G113"/>
    <mergeCell ref="G114:G115"/>
    <mergeCell ref="G116:G117"/>
    <mergeCell ref="L112:L113"/>
    <mergeCell ref="L114:L115"/>
    <mergeCell ref="I121:I122"/>
    <mergeCell ref="L87:L88"/>
    <mergeCell ref="M87:M88"/>
    <mergeCell ref="N87:N88"/>
    <mergeCell ref="O87:O88"/>
    <mergeCell ref="P87:P88"/>
    <mergeCell ref="K87:K88"/>
    <mergeCell ref="C87:C88"/>
    <mergeCell ref="D87:D88"/>
    <mergeCell ref="E87:E88"/>
    <mergeCell ref="F87:F88"/>
    <mergeCell ref="G87:G88"/>
    <mergeCell ref="C89:H89"/>
    <mergeCell ref="C93:H93"/>
    <mergeCell ref="C100:H100"/>
    <mergeCell ref="C105:H105"/>
    <mergeCell ref="C108:H108"/>
    <mergeCell ref="N98:N99"/>
    <mergeCell ref="O98:O99"/>
    <mergeCell ref="P98:P99"/>
    <mergeCell ref="M101:M104"/>
    <mergeCell ref="N101:N104"/>
    <mergeCell ref="O101:O104"/>
    <mergeCell ref="P101:P104"/>
    <mergeCell ref="L116:L117"/>
    <mergeCell ref="M112:M117"/>
    <mergeCell ref="N112:N117"/>
    <mergeCell ref="O112:O117"/>
    <mergeCell ref="P112:P117"/>
    <mergeCell ref="I98:I99"/>
    <mergeCell ref="J98:J99"/>
    <mergeCell ref="K98:K99"/>
    <mergeCell ref="I101:I104"/>
    <mergeCell ref="J101:J104"/>
    <mergeCell ref="K101:K104"/>
    <mergeCell ref="L98:L99"/>
    <mergeCell ref="M98:M99"/>
    <mergeCell ref="C98:C99"/>
    <mergeCell ref="D98:D99"/>
    <mergeCell ref="E98:E99"/>
    <mergeCell ref="C10:H10"/>
    <mergeCell ref="C42:H42"/>
    <mergeCell ref="C45:H45"/>
    <mergeCell ref="C48:H48"/>
    <mergeCell ref="B25:H25"/>
    <mergeCell ref="B50:H50"/>
    <mergeCell ref="B61:H61"/>
    <mergeCell ref="D66:D69"/>
    <mergeCell ref="E66:E69"/>
    <mergeCell ref="F66:F67"/>
    <mergeCell ref="F68:F69"/>
    <mergeCell ref="G66:G69"/>
    <mergeCell ref="B90:H90"/>
    <mergeCell ref="E26:E27"/>
    <mergeCell ref="F26:F27"/>
    <mergeCell ref="E28:E41"/>
    <mergeCell ref="F28:F41"/>
    <mergeCell ref="C60:H60"/>
    <mergeCell ref="C85:H85"/>
    <mergeCell ref="A8:A10"/>
    <mergeCell ref="C14:H14"/>
    <mergeCell ref="L26:L27"/>
    <mergeCell ref="L28:L29"/>
    <mergeCell ref="L30:L31"/>
    <mergeCell ref="L32:L33"/>
    <mergeCell ref="M26:M41"/>
    <mergeCell ref="I26:I27"/>
    <mergeCell ref="C24:I24"/>
    <mergeCell ref="G34:G35"/>
    <mergeCell ref="G36:G37"/>
    <mergeCell ref="G38:G39"/>
    <mergeCell ref="G40:G41"/>
    <mergeCell ref="I28:I41"/>
    <mergeCell ref="D26:D27"/>
    <mergeCell ref="K26:K27"/>
    <mergeCell ref="K28:K41"/>
    <mergeCell ref="B8:B10"/>
    <mergeCell ref="J8:J9"/>
    <mergeCell ref="M8:M10"/>
    <mergeCell ref="N8:N10"/>
    <mergeCell ref="B6:H6"/>
    <mergeCell ref="C2:H3"/>
    <mergeCell ref="C70:H70"/>
    <mergeCell ref="C81:H81"/>
    <mergeCell ref="O8:O10"/>
    <mergeCell ref="M43:M44"/>
    <mergeCell ref="O26:O41"/>
    <mergeCell ref="C46:C47"/>
    <mergeCell ref="B63:B64"/>
    <mergeCell ref="L34:L35"/>
    <mergeCell ref="L36:L37"/>
    <mergeCell ref="L38:L39"/>
    <mergeCell ref="L40:L41"/>
    <mergeCell ref="I2:P2"/>
    <mergeCell ref="I3:L3"/>
    <mergeCell ref="M3:P3"/>
    <mergeCell ref="E8:E9"/>
    <mergeCell ref="F8:F9"/>
    <mergeCell ref="H8:H9"/>
    <mergeCell ref="G8:G9"/>
    <mergeCell ref="K8:K10"/>
    <mergeCell ref="P8:P10"/>
    <mergeCell ref="P26:P41"/>
    <mergeCell ref="O43:O44"/>
    <mergeCell ref="P43:P44"/>
    <mergeCell ref="C43:C44"/>
    <mergeCell ref="D43:D44"/>
    <mergeCell ref="J46:J47"/>
    <mergeCell ref="K46:K47"/>
    <mergeCell ref="D46:D47"/>
    <mergeCell ref="E46:E47"/>
    <mergeCell ref="F46:F47"/>
    <mergeCell ref="G46:G47"/>
    <mergeCell ref="N46:N47"/>
    <mergeCell ref="O46:O47"/>
    <mergeCell ref="P46:P47"/>
    <mergeCell ref="I15:L15"/>
    <mergeCell ref="K21:K22"/>
    <mergeCell ref="C20:I20"/>
    <mergeCell ref="C18:I18"/>
    <mergeCell ref="L46:L47"/>
    <mergeCell ref="M46:M47"/>
    <mergeCell ref="N26:N41"/>
    <mergeCell ref="E43:E44"/>
    <mergeCell ref="F43:F44"/>
    <mergeCell ref="G43:G44"/>
    <mergeCell ref="I43:I44"/>
    <mergeCell ref="J43:J44"/>
    <mergeCell ref="K43:K44"/>
    <mergeCell ref="L43:L44"/>
    <mergeCell ref="I46:I47"/>
    <mergeCell ref="G26:G27"/>
    <mergeCell ref="G28:G29"/>
    <mergeCell ref="G30:G31"/>
    <mergeCell ref="G32:G33"/>
    <mergeCell ref="J26:J27"/>
    <mergeCell ref="J28:J41"/>
    <mergeCell ref="C26:C41"/>
    <mergeCell ref="D28:D41"/>
    <mergeCell ref="N43:N44"/>
    <mergeCell ref="C73:C80"/>
    <mergeCell ref="G73:G74"/>
    <mergeCell ref="G75:G76"/>
    <mergeCell ref="G77:G78"/>
    <mergeCell ref="G79:G80"/>
    <mergeCell ref="F73:F80"/>
    <mergeCell ref="P57:P59"/>
    <mergeCell ref="B53:B54"/>
    <mergeCell ref="D53:D54"/>
    <mergeCell ref="E53:E54"/>
    <mergeCell ref="F53:F54"/>
    <mergeCell ref="H53:H54"/>
    <mergeCell ref="I53:I54"/>
    <mergeCell ref="J53:J54"/>
    <mergeCell ref="L57:L59"/>
    <mergeCell ref="M57:M59"/>
    <mergeCell ref="N57:N59"/>
    <mergeCell ref="O57:O59"/>
    <mergeCell ref="K51:K59"/>
    <mergeCell ref="D57:D59"/>
    <mergeCell ref="F57:F59"/>
    <mergeCell ref="E57:E58"/>
    <mergeCell ref="G57:G59"/>
    <mergeCell ref="O83:O84"/>
    <mergeCell ref="L66:L69"/>
    <mergeCell ref="I66:I69"/>
    <mergeCell ref="J66:J69"/>
    <mergeCell ref="K62:K69"/>
    <mergeCell ref="J73:J80"/>
    <mergeCell ref="K73:K80"/>
    <mergeCell ref="M73:M80"/>
    <mergeCell ref="N73:N80"/>
    <mergeCell ref="O73:O80"/>
    <mergeCell ref="I75:I76"/>
    <mergeCell ref="I77:I78"/>
    <mergeCell ref="I79:I80"/>
    <mergeCell ref="E73:E80"/>
    <mergeCell ref="P83:P84"/>
    <mergeCell ref="B86:H86"/>
    <mergeCell ref="D62:D64"/>
    <mergeCell ref="M62:M69"/>
    <mergeCell ref="N62:N69"/>
    <mergeCell ref="O62:O69"/>
    <mergeCell ref="P62:P69"/>
    <mergeCell ref="B71:H71"/>
    <mergeCell ref="B82:H82"/>
    <mergeCell ref="C83:C84"/>
    <mergeCell ref="D83:D84"/>
    <mergeCell ref="E83:E84"/>
    <mergeCell ref="F83:F84"/>
    <mergeCell ref="G83:G84"/>
    <mergeCell ref="I83:I84"/>
    <mergeCell ref="J83:J84"/>
    <mergeCell ref="K83:K84"/>
    <mergeCell ref="L83:L84"/>
    <mergeCell ref="M83:M84"/>
    <mergeCell ref="N83:N84"/>
    <mergeCell ref="A17:A18"/>
    <mergeCell ref="B17:B18"/>
    <mergeCell ref="A19:A20"/>
    <mergeCell ref="B19:B20"/>
    <mergeCell ref="A23:A24"/>
    <mergeCell ref="B23:B24"/>
    <mergeCell ref="A26:A42"/>
    <mergeCell ref="A43:A45"/>
    <mergeCell ref="B43:B45"/>
    <mergeCell ref="B26:B42"/>
    <mergeCell ref="B46:B48"/>
    <mergeCell ref="A53:A54"/>
    <mergeCell ref="B57:B60"/>
    <mergeCell ref="B66:B70"/>
    <mergeCell ref="A57:A60"/>
    <mergeCell ref="A63:A64"/>
    <mergeCell ref="A66:A70"/>
    <mergeCell ref="A73:A81"/>
    <mergeCell ref="B73:B81"/>
    <mergeCell ref="A167:A171"/>
    <mergeCell ref="B167:B171"/>
    <mergeCell ref="A1:P1"/>
    <mergeCell ref="A124:A126"/>
    <mergeCell ref="B124:B126"/>
    <mergeCell ref="A132:A136"/>
    <mergeCell ref="A137:A138"/>
    <mergeCell ref="A139:A141"/>
    <mergeCell ref="A143:A146"/>
    <mergeCell ref="A148:A151"/>
    <mergeCell ref="A101:A105"/>
    <mergeCell ref="B101:B105"/>
    <mergeCell ref="A107:A108"/>
    <mergeCell ref="B107:B108"/>
    <mergeCell ref="A112:A118"/>
    <mergeCell ref="B112:B118"/>
    <mergeCell ref="A121:A123"/>
    <mergeCell ref="B121:B123"/>
    <mergeCell ref="A83:A85"/>
    <mergeCell ref="A92:A93"/>
    <mergeCell ref="B92:B93"/>
    <mergeCell ref="A98:A100"/>
    <mergeCell ref="B98:B100"/>
    <mergeCell ref="A46:A48"/>
    <mergeCell ref="P73:P80"/>
    <mergeCell ref="A127:A129"/>
    <mergeCell ref="B127:B129"/>
    <mergeCell ref="C127:C128"/>
    <mergeCell ref="D127:D128"/>
    <mergeCell ref="E127:E128"/>
    <mergeCell ref="F127:F128"/>
    <mergeCell ref="I127:I128"/>
    <mergeCell ref="J127:J128"/>
    <mergeCell ref="M127:M128"/>
    <mergeCell ref="N127:N128"/>
    <mergeCell ref="O127:O128"/>
    <mergeCell ref="P127:P128"/>
    <mergeCell ref="K127:K129"/>
    <mergeCell ref="I87:I88"/>
    <mergeCell ref="J87:J88"/>
    <mergeCell ref="B83:B85"/>
    <mergeCell ref="A87:A89"/>
    <mergeCell ref="B87:B89"/>
    <mergeCell ref="D73:D74"/>
    <mergeCell ref="D75:D76"/>
    <mergeCell ref="D77:D78"/>
    <mergeCell ref="D79:D80"/>
    <mergeCell ref="I73:I74"/>
    <mergeCell ref="M143:M146"/>
    <mergeCell ref="N143:N146"/>
    <mergeCell ref="O143:O146"/>
    <mergeCell ref="P143:P146"/>
    <mergeCell ref="M154:M155"/>
    <mergeCell ref="N154:N155"/>
    <mergeCell ref="O154:O155"/>
    <mergeCell ref="P154:P155"/>
    <mergeCell ref="A154:A156"/>
    <mergeCell ref="O148:O150"/>
    <mergeCell ref="P148:P150"/>
    <mergeCell ref="B154:B156"/>
  </mergeCells>
  <pageMargins left="0.11811023622047245" right="0.31496062992125984" top="0.35433070866141736" bottom="0.35433070866141736" header="0.31496062992125984" footer="0.31496062992125984"/>
  <pageSetup paperSize="9" scale="65" fitToHeight="0" orientation="landscape" r:id="rId1"/>
  <rowBreaks count="3" manualBreakCount="3">
    <brk id="56" max="15" man="1"/>
    <brk id="85" max="16383" man="1"/>
    <brk id="1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F85D825-2DB3-4AE1-B921-104B6C0D50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</vt:lpstr>
      <vt:lpstr>Лист1</vt:lpstr>
      <vt:lpstr>Лист1!Заголовки_для_печати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Голобокова Нина Александровна</dc:creator>
  <cp:lastModifiedBy>НГолобокова</cp:lastModifiedBy>
  <cp:lastPrinted>2018-06-01T07:25:28Z</cp:lastPrinted>
  <dcterms:created xsi:type="dcterms:W3CDTF">2018-02-12T03:39:33Z</dcterms:created>
  <dcterms:modified xsi:type="dcterms:W3CDTF">2018-06-01T07:26:34Z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05.06.2017 12_15_39).xlsx</vt:lpwstr>
  </property>
  <property fmtid="{D5CDD505-2E9C-101B-9397-08002B2CF9AE}" pid="3" name="Название отчета">
    <vt:lpwstr>Вариант (новый от 05.06.2017 12_15_39).xlsx</vt:lpwstr>
  </property>
  <property fmtid="{D5CDD505-2E9C-101B-9397-08002B2CF9AE}" pid="4" name="Версия клиента">
    <vt:lpwstr>17.4.8.2010</vt:lpwstr>
  </property>
  <property fmtid="{D5CDD505-2E9C-101B-9397-08002B2CF9AE}" pid="5" name="Версия базы">
    <vt:lpwstr>17.4.4463.0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bud_2018</vt:lpwstr>
  </property>
  <property fmtid="{D5CDD505-2E9C-101B-9397-08002B2CF9AE}" pid="9" name="Пользователь">
    <vt:lpwstr>голобокова</vt:lpwstr>
  </property>
  <property fmtid="{D5CDD505-2E9C-101B-9397-08002B2CF9AE}" pid="10" name="Шаблон">
    <vt:lpwstr>maket_chita_regkl</vt:lpwstr>
  </property>
  <property fmtid="{D5CDD505-2E9C-101B-9397-08002B2CF9AE}" pid="11" name="Локальная база">
    <vt:lpwstr>используется</vt:lpwstr>
  </property>
</Properties>
</file>