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80" windowWidth="19440" windowHeight="12015"/>
  </bookViews>
  <sheets>
    <sheet name="2015 краевой" sheetId="1" r:id="rId1"/>
    <sheet name="Лист1" sheetId="3" r:id="rId2"/>
  </sheets>
  <definedNames>
    <definedName name="_xlnm._FilterDatabase" localSheetId="0" hidden="1">'2015 краевой'!$A$6:$P$78</definedName>
    <definedName name="_xlnm.Print_Titles" localSheetId="0">'2015 краевой'!$5:$7</definedName>
    <definedName name="_xlnm.Print_Area" localSheetId="0">'2015 краевой'!$A$1:$H$78</definedName>
  </definedNames>
  <calcPr calcId="145621"/>
</workbook>
</file>

<file path=xl/calcChain.xml><?xml version="1.0" encoding="utf-8"?>
<calcChain xmlns="http://schemas.openxmlformats.org/spreadsheetml/2006/main">
  <c r="E74" i="1" l="1"/>
  <c r="F74" i="1"/>
  <c r="D74" i="1"/>
  <c r="G74" i="1" s="1"/>
  <c r="E72" i="1"/>
  <c r="F72" i="1"/>
  <c r="D72" i="1"/>
  <c r="E70" i="1"/>
  <c r="F70" i="1"/>
  <c r="D70" i="1"/>
  <c r="G70" i="1" s="1"/>
  <c r="E66" i="1"/>
  <c r="F66" i="1"/>
  <c r="D66" i="1"/>
  <c r="E60" i="1"/>
  <c r="F60" i="1"/>
  <c r="D60" i="1"/>
  <c r="G60" i="1" s="1"/>
  <c r="E53" i="1"/>
  <c r="F53" i="1"/>
  <c r="D53" i="1"/>
  <c r="E49" i="1"/>
  <c r="F49" i="1"/>
  <c r="D49" i="1"/>
  <c r="G49" i="1" s="1"/>
  <c r="E42" i="1"/>
  <c r="F42" i="1"/>
  <c r="G42" i="1" s="1"/>
  <c r="D42" i="1"/>
  <c r="E38" i="1"/>
  <c r="F38" i="1"/>
  <c r="D38" i="1"/>
  <c r="E34" i="1"/>
  <c r="F34" i="1"/>
  <c r="G34" i="1" s="1"/>
  <c r="D34" i="1"/>
  <c r="E24" i="1"/>
  <c r="F24" i="1"/>
  <c r="D24" i="1"/>
  <c r="G24" i="1" s="1"/>
  <c r="E19" i="1"/>
  <c r="F19" i="1"/>
  <c r="G19" i="1" s="1"/>
  <c r="D19" i="1"/>
  <c r="E17" i="1"/>
  <c r="F17" i="1"/>
  <c r="D17" i="1"/>
  <c r="E8" i="1"/>
  <c r="F8" i="1"/>
  <c r="D8" i="1"/>
  <c r="G9" i="1"/>
  <c r="G10" i="1"/>
  <c r="G11" i="1"/>
  <c r="G12" i="1"/>
  <c r="G13" i="1"/>
  <c r="G14" i="1"/>
  <c r="G15" i="1"/>
  <c r="G16" i="1"/>
  <c r="G17" i="1"/>
  <c r="G18" i="1"/>
  <c r="G20" i="1"/>
  <c r="G21" i="1"/>
  <c r="G25" i="1"/>
  <c r="G27" i="1"/>
  <c r="G28" i="1"/>
  <c r="G29" i="1"/>
  <c r="G30" i="1"/>
  <c r="G31" i="1"/>
  <c r="G32" i="1"/>
  <c r="G33" i="1"/>
  <c r="G35" i="1"/>
  <c r="G36" i="1"/>
  <c r="G37" i="1"/>
  <c r="G38" i="1"/>
  <c r="G39" i="1"/>
  <c r="G41" i="1"/>
  <c r="G43" i="1"/>
  <c r="G44" i="1"/>
  <c r="G45" i="1"/>
  <c r="G46" i="1"/>
  <c r="G47" i="1"/>
  <c r="G48" i="1"/>
  <c r="G50" i="1"/>
  <c r="G51" i="1"/>
  <c r="G52" i="1"/>
  <c r="G54" i="1"/>
  <c r="G55" i="1"/>
  <c r="G56" i="1"/>
  <c r="G57" i="1"/>
  <c r="G58" i="1"/>
  <c r="G59" i="1"/>
  <c r="G61" i="1"/>
  <c r="G62" i="1"/>
  <c r="G63" i="1"/>
  <c r="G64" i="1"/>
  <c r="G65" i="1"/>
  <c r="G67" i="1"/>
  <c r="G68" i="1"/>
  <c r="G69" i="1"/>
  <c r="G71" i="1"/>
  <c r="G73" i="1"/>
  <c r="G75" i="1"/>
  <c r="G76" i="1"/>
  <c r="G77" i="1"/>
  <c r="G53" i="1" l="1"/>
  <c r="G66" i="1"/>
  <c r="G8" i="1"/>
  <c r="E78" i="1"/>
  <c r="G72" i="1"/>
  <c r="F78" i="1"/>
  <c r="D78" i="1"/>
  <c r="G78" i="1" l="1"/>
</calcChain>
</file>

<file path=xl/sharedStrings.xml><?xml version="1.0" encoding="utf-8"?>
<sst xmlns="http://schemas.openxmlformats.org/spreadsheetml/2006/main" count="526" uniqueCount="131">
  <si>
    <t>Наименование показателя</t>
  </si>
  <si>
    <t>РЗ</t>
  </si>
  <si>
    <t>ПР</t>
  </si>
  <si>
    <t>Общегосударственные вопросы</t>
  </si>
  <si>
    <t>01</t>
  </si>
  <si>
    <t/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</si>
  <si>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</si>
  <si>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</si>
  <si>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</si>
  <si>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</si>
  <si>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</si>
  <si>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</si>
  <si>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Судебная система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</si>
  <si>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</si>
  <si>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</si>
  <si>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</si>
  <si>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проведения выборов и референдумов</t>
  </si>
  <si>
    <t>07</t>
  </si>
  <si>
    <t>Резервные фонды</t>
  </si>
  <si>
    <t>11</t>
  </si>
  <si>
    <t>Другие общегосударственные вопросы</t>
  </si>
  <si>
    <t>13</t>
  </si>
  <si>
    <t>10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</si>
  <si>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</si>
  <si>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</si>
  <si>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</si>
  <si>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</si>
  <si>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</si>
  <si>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Обеспечение пожарной безопасности</t>
  </si>
  <si>
    <t>Миграционная политика</t>
  </si>
  <si>
    <t>Национальная экономика</t>
  </si>
  <si>
    <t>Общеэкономические вопросы</t>
  </si>
  <si>
    <t>Сельское хозяйство и рыболовство</t>
  </si>
  <si>
    <t>08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</si>
  <si>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</si>
  <si>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</si>
  <si>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</si>
  <si>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</si>
  <si>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</si>
  <si>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</si>
  <si>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</si>
  <si>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</si>
  <si>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</si>
  <si>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</si>
  <si>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</si>
  <si>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</si>
  <si>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</si>
  <si>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Прикладные научные исследования в области охраны окружающей среды</t>
  </si>
  <si>
    <t>Другие вопросы в области охраны окружающей среды</t>
  </si>
  <si>
    <t>Образование</t>
  </si>
  <si>
    <t>Дошкольное образование</t>
  </si>
  <si>
    <t>14</t>
  </si>
  <si>
    <t>Общее образование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</si>
  <si>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</si>
  <si>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</si>
  <si>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Молодежная политика и оздоровление детей</t>
  </si>
  <si>
    <t>Другие вопросы в области образования</t>
  </si>
  <si>
    <t>Культура, кинематография</t>
  </si>
  <si>
    <t>Культура</t>
  </si>
  <si>
    <t>Кинематография</t>
  </si>
  <si>
    <t>Другие вопросы в области культуры, кинематографии</t>
  </si>
  <si>
    <t>Здравоохранение</t>
  </si>
  <si>
    <t>Стационарная медицинская помощь</t>
  </si>
  <si>
    <t>Амбулаторная помощь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</si>
  <si>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</si>
  <si>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</si>
  <si>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</si>
  <si>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</si>
  <si>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</si>
  <si>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</si>
  <si>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</si>
  <si>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</si>
  <si>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</si>
  <si>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</si>
  <si>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</si>
  <si>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</si>
  <si>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</si>
  <si>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</si>
  <si>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</si>
  <si>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</si>
  <si>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</si>
  <si>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</si>
  <si>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</si>
  <si>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</si>
  <si>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</si>
  <si>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</si>
  <si>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Итого расходов</t>
  </si>
  <si>
    <t>(тыс.рублей)</t>
  </si>
  <si>
    <t xml:space="preserve">Коды </t>
  </si>
  <si>
    <t>х</t>
  </si>
  <si>
    <t>Процент исполнения к бюджетным ассигнованиям по Закону               (гр. 6/гр.4)</t>
  </si>
  <si>
    <t>Другие вопросы в области национальной безопасности и правоохранительной деятельности</t>
  </si>
  <si>
    <t>Воспроизводство минерально-сырьевой базы</t>
  </si>
  <si>
    <t>в том числе:</t>
  </si>
  <si>
    <t>Бюджетные ассигнования в соответствии с уточненной сводной бюджетной росписью</t>
  </si>
  <si>
    <t>Исполнено</t>
  </si>
  <si>
    <t>Бюджетные ассигнования, утвержденные Законом Забайкальского края 
"О бюджете Забайкальского края на 2015 год и плановый период 2016 и 2017 годов" от 23.12.2014                  № 1116-ЗЗК</t>
  </si>
  <si>
    <t xml:space="preserve">В соответствии с приказом Министерства финансов Российской Федерации от 01.07.2013 № 65н "Об утверждении Указаний о порядке применения бюджетной классификации Российской Федерации" отражены бюджетные ассигнования, за исключением сумм, направленных в процессе исполнения бюджета в другие разделы. </t>
  </si>
  <si>
    <t>В связи с досрочным погашением кредитов, полученных в  кредитных организациях и перекредитования  коммерческих кредитов бюджетными кредитами из федерального бюджета.</t>
  </si>
  <si>
    <t>Сложившийся процент обусловлен дополнительным поступлением объемов целевых субсидий на государственную поддержку агропромышленного комплекса из  федерального бюджета.</t>
  </si>
  <si>
    <t xml:space="preserve">Сложившийся процент обусловлен дополнительным поступлением объемов целевых субсидий на реализацию мероприятия федеральной целевой программы "Развитие водохозяйственного комплекса Российской Федерации в 2012–2020 годах" из  федерального бюджета. </t>
  </si>
  <si>
    <t xml:space="preserve">Сложившийся процент обусловлен дополнительным выделением средств на выполнение задания по тушению степных (ландшафтных) пожаров. </t>
  </si>
  <si>
    <t>Причина неисполнения (перевыполнения) на 5% и более к бюджетные ассигнованиям, утвержденным Законом Забайкальского края 
"О бюджете Забайкальского края на 2015 год и плановый период 2016 и 2017 годов" от 23.12.2014                  № 1116-ЗЗК</t>
  </si>
  <si>
    <t xml:space="preserve">Сложившийся процент исполнения обусловлен перерераспределением бюджетных ассигнований в процессе исполнения бюджета по предложениям ГРБС и введением приоритетного порядка финансирования в соответствии с распоряжением Правительства Забайкальского края от 19.11.2015 года № 627-р. </t>
  </si>
  <si>
    <t xml:space="preserve">Расходы увеличены с целью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пользования, для осуществления полетов по социально-значимым маршрутам и в труднодоступные районы Забайкальского края. </t>
  </si>
  <si>
    <t>Расходы увеличены в связи с поступлением средств из федерального бюджета на поддержку дорожного хозяйства.</t>
  </si>
  <si>
    <t>С целью поддержки региональных проектов в сфере информационных технологий увеличены расходы за счет средств краевого и федерального бюджетов.</t>
  </si>
  <si>
    <t>С целью поддержки коммунального хозяйства расходы были увеличены за счет средств краевого и федерального бюджетов.</t>
  </si>
  <si>
    <t>Расходы увеличены на обеспечение мероприятий по капитальному ремонту многоквартирных домов, переселению граждан из аварийного жилья, повышению устойчивости жилых домов в сейсмических районах, на реализацию Закона Забайкальского края  "О защите прав граждан, инвестировавших денежные средства в строительство многоквартирных домов или приобретение жилых помещений на территории Забайкальского края".</t>
  </si>
  <si>
    <t>Расходы увеличены на мероприятия по обеспечению источниками тепло-, энерго-, водоснабжения и водоотведения строящихся объектов, капитальные вложения в объекты государственной (муниципальной) собственности.</t>
  </si>
  <si>
    <t>Расходы не исполнены в связи с отсутсвием у муниципального района "Чернышевский район" проектной документации, необходимой для освоения федеральных средств на реализацию программ местного развития и обеспечение занятости для шахтерских городов и поселков.</t>
  </si>
  <si>
    <t>Сложившийся процент исполнения обусловлен приоритетным направлением расходов на выплату заработной платы, социальных выплат работникам бюджетной сферы.</t>
  </si>
  <si>
    <t>Сложившийся процент исполнения обусловлен преимущественно сокращением расходов бюджета Забайкальского края на 10% согласно распоряжению Правительства Забайкальского края от 10.04.2015г. № 171-р, их пераспределением на обеспечение  выплаты заработной платы работникам края.</t>
  </si>
  <si>
    <t xml:space="preserve">Сложившийся процент исполнения обусловлен приоритетным направлением расходов на социальные выплаты населению. </t>
  </si>
  <si>
    <t xml:space="preserve">Расходы не исполнены в полном объеме в связи с введением приоритетного порядка финансирования в соответствии с распоряжением Правительства Забайкальского края от 19.11.2015 года № 627-р. </t>
  </si>
  <si>
    <t>Расходы увеличены в связи с поступлением средств из федерального бюджета на государственную поддержку малого и среднего предпринимательства, включая крестьянские (фермерские) хозяйства.</t>
  </si>
  <si>
    <t xml:space="preserve">Сложившийся процент исполнения обусловлен сокращением бюджетных ассигнований в соответствии с распоряжением Правительства Забайкальского края от 10.04.2015 № 171-р в целях сокращения дефицита бюджета Забайкальского края и введением приоритетного порядка финансирования в соответствии с распоряжением Правительства Забайкальского края от 19.11.2015 № 627-р. </t>
  </si>
  <si>
    <t xml:space="preserve">Сложившийся процент исполнения обусловлен сокращением бюджетных ассигнований в соответствии с распоряжением Правительства Забайкальского края от 10.04.2015 № 171-р в целях сокращения дефицита бюджета Забайкальского края. </t>
  </si>
  <si>
    <t xml:space="preserve">В связи с перераспределением объемов бюджетных инвестиций. </t>
  </si>
  <si>
    <t xml:space="preserve">Неисполнение обусловлено сокращением бюджетных ассигнований в соответствии с распоряжением Правительства Забайкальского края от 10.04.2015 № 171-р в целях сокращения дефицита бюджета Забайкальского края и введением приоритетного порядка финансирования в соответствии с распоряжением Правительства Забайкальского края от 19.11.2015 № 627-р. </t>
  </si>
  <si>
    <t xml:space="preserve">Сложившийся процент обусловлен поступлением   средств из федерального бюджета на мероприятия федеральной целевой программы "Охрана озера Байкал и социально-экономическое развитие Байкальской природной территории на 2012–2020 годы". </t>
  </si>
  <si>
    <t>Сложившийся процент обусловлен дополнительным поступлением средств из федерального бюджета на модернизацию региональных систем дошкольного образования  в сумме 394825,8 тыс.рублей, в т.ч. за счет возрата остатков прошлого года- 154,9 тыс.рублей, а также перераспределением средств на обеспечение  выплаты заработной платы дошкольным образовательным учреждениям.</t>
  </si>
  <si>
    <t>Сложившийся процент исполнения обусловлен приоритетным направлением расходов на выплату заработной платы работникам государственных учреждений, а также на проведение ЕГЭ и ГИА.</t>
  </si>
  <si>
    <t>Сложившийся процент исполнения обусловлен приоритетным направлением расходов на выплату заработной платы и реализацию социально-значимых и программных мероприятий.</t>
  </si>
  <si>
    <t xml:space="preserve">Расходы исполнены не в полном объеме в связи с введением приоритетного порядка финансирования в соответствии с распоряжением Правительства Забайкальского края от 19.11.2015 года № 627-р. </t>
  </si>
  <si>
    <t xml:space="preserve">Исполнение расходов по дотации на поддержку мер по обеспечению сбалансированности бюджетов муниципальных районов и городских округов произведено с учетом выделения дополнительной финансовой помощи в процессе исполнения бюджета Забайкальского края.  </t>
  </si>
  <si>
    <t>В связи с климатическими условиями,  расторжением муниципального контракта на строительство объекта (в результате недобросовестной работы подрядчика) не освоены федеральные средства.</t>
  </si>
  <si>
    <t xml:space="preserve">Сложившийся процент исполнения обусловлен поступлением дополнительных  средств из федерального бюджета. </t>
  </si>
  <si>
    <t>Сложившийся процент исполнения обусловлен поступлением дополнительных средств из федерального бюджета.</t>
  </si>
  <si>
    <t>Сведения о фактически произведенных расходах по разделам и подразделам классификации расходов бюджетов в сравнении с первоначально утвержденными законом о бюджете значениями и с уточненными значениями с учетом внесенных изменений</t>
  </si>
  <si>
    <t>за  2015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</si>
</sst>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&quot;р.&quot;_-;\-* #,##0.00&quot;р.&quot;_-;_-* &quot;-&quot;??&quot;р.&quot;_-;_-@_-"/>
    <numFmt numFmtId="164" formatCode="#,##0.0"/>
    <numFmt numFmtId="165" formatCode="_-* #,##0.0_р_._-;\-* #,##0.0_р_._-;_-* &quot;-&quot;?_р_._-;_-@_-"/>
    <numFmt numFmtId="166" formatCode="000000"/>
  </numFmts>
  <fonts count="8" x14ac:knownFonts="1"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44" fontId="0" fillId="0" borderId="0">
      <alignment vertical="top" wrapText="1"/>
    </xf>
    <xf numFmtId="0" fontId="1" fillId="0" borderId="0"/>
  </cellStyleXfs>
  <cellXfs count="50">
    <xf numFmtId="44" fontId="0" fillId="0" borderId="0" xfId="0">
      <alignment vertical="top" wrapText="1"/>
    </xf>
    <xf numFmtId="44" fontId="0" fillId="2" borderId="0" xfId="0" applyNumberFormat="1" applyFont="1" applyFill="1" applyAlignment="1">
      <alignment vertical="top" wrapText="1"/>
    </xf>
    <xf numFmtId="0" fontId="2" fillId="2" borderId="0" xfId="0" applyNumberFormat="1" applyFont="1" applyFill="1" applyAlignment="1">
      <alignment vertical="top" wrapText="1"/>
    </xf>
    <xf numFmtId="44" fontId="0" fillId="2" borderId="0" xfId="0" applyNumberFormat="1" applyFont="1" applyFill="1" applyBorder="1" applyAlignment="1">
      <alignment vertical="top" wrapText="1"/>
    </xf>
    <xf numFmtId="0" fontId="6" fillId="2" borderId="0" xfId="0" applyNumberFormat="1" applyFont="1" applyFill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0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vertical="center" wrapText="1"/>
    </xf>
    <xf numFmtId="0" fontId="7" fillId="2" borderId="0" xfId="0" applyNumberFormat="1" applyFont="1" applyFill="1" applyBorder="1" applyAlignment="1">
      <alignment horizontal="center" vertical="center" wrapText="1"/>
    </xf>
    <xf numFmtId="164" fontId="7" fillId="2" borderId="0" xfId="0" applyNumberFormat="1" applyFont="1" applyFill="1" applyBorder="1" applyAlignment="1">
      <alignment horizontal="right" vertical="center" wrapText="1"/>
    </xf>
    <xf numFmtId="0" fontId="0" fillId="2" borderId="0" xfId="0" applyNumberFormat="1" applyFont="1" applyFill="1" applyBorder="1" applyAlignment="1">
      <alignment vertical="center" wrapText="1"/>
    </xf>
    <xf numFmtId="164" fontId="0" fillId="2" borderId="0" xfId="0" applyNumberFormat="1" applyFont="1" applyFill="1" applyBorder="1" applyAlignment="1">
      <alignment horizontal="right" vertical="center" wrapText="1"/>
    </xf>
    <xf numFmtId="0" fontId="0" fillId="3" borderId="0" xfId="0" applyNumberFormat="1" applyFont="1" applyFill="1" applyBorder="1" applyAlignment="1">
      <alignment vertical="top" wrapText="1"/>
    </xf>
    <xf numFmtId="0" fontId="0" fillId="2" borderId="0" xfId="0" applyNumberFormat="1" applyFont="1" applyFill="1" applyBorder="1" applyAlignment="1">
      <alignment horizontal="left" vertical="center" wrapText="1"/>
    </xf>
    <xf numFmtId="0" fontId="0" fillId="2" borderId="0" xfId="0" applyNumberFormat="1" applyFont="1" applyFill="1" applyBorder="1" applyAlignment="1">
      <alignment vertical="top" wrapText="1"/>
    </xf>
    <xf numFmtId="0" fontId="0" fillId="3" borderId="0" xfId="0" applyNumberFormat="1" applyFont="1" applyFill="1" applyBorder="1" applyAlignment="1">
      <alignment vertical="center" wrapText="1"/>
    </xf>
    <xf numFmtId="44" fontId="3" fillId="2" borderId="0" xfId="0" applyNumberFormat="1" applyFont="1" applyFill="1" applyAlignment="1">
      <alignment vertical="top" wrapText="1"/>
    </xf>
    <xf numFmtId="0" fontId="0" fillId="2" borderId="2" xfId="0" applyNumberFormat="1" applyFont="1" applyFill="1" applyBorder="1" applyAlignment="1">
      <alignment horizontal="center" vertical="center" wrapText="1"/>
    </xf>
    <xf numFmtId="165" fontId="4" fillId="2" borderId="3" xfId="0" applyNumberFormat="1" applyFont="1" applyFill="1" applyBorder="1" applyAlignment="1">
      <alignment horizontal="right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65" fontId="3" fillId="2" borderId="3" xfId="0" applyNumberFormat="1" applyFont="1" applyFill="1" applyBorder="1" applyAlignment="1">
      <alignment horizontal="right" vertical="center" wrapText="1"/>
    </xf>
    <xf numFmtId="0" fontId="4" fillId="4" borderId="4" xfId="0" applyNumberFormat="1" applyFont="1" applyFill="1" applyBorder="1" applyAlignment="1">
      <alignment horizontal="left" vertical="center" wrapText="1"/>
    </xf>
    <xf numFmtId="0" fontId="4" fillId="4" borderId="4" xfId="0" applyNumberFormat="1" applyFont="1" applyFill="1" applyBorder="1" applyAlignment="1">
      <alignment horizontal="center" vertical="center" wrapText="1"/>
    </xf>
    <xf numFmtId="0" fontId="3" fillId="4" borderId="4" xfId="0" applyNumberFormat="1" applyFont="1" applyFill="1" applyBorder="1" applyAlignment="1">
      <alignment horizontal="left" vertical="center" wrapText="1"/>
    </xf>
    <xf numFmtId="0" fontId="3" fillId="4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0" fontId="4" fillId="4" borderId="4" xfId="0" applyNumberFormat="1" applyFont="1" applyFill="1" applyBorder="1" applyAlignment="1">
      <alignment horizontal="left" vertical="top" wrapText="1"/>
    </xf>
    <xf numFmtId="0" fontId="4" fillId="0" borderId="4" xfId="0" applyNumberFormat="1" applyFont="1" applyFill="1" applyBorder="1" applyAlignment="1">
      <alignment vertical="center" wrapText="1"/>
    </xf>
    <xf numFmtId="165" fontId="4" fillId="0" borderId="4" xfId="0" applyNumberFormat="1" applyFont="1" applyFill="1" applyBorder="1" applyAlignment="1">
      <alignment horizontal="right" vertical="center" wrapText="1"/>
    </xf>
    <xf numFmtId="165" fontId="3" fillId="0" borderId="4" xfId="0" applyNumberFormat="1" applyFont="1" applyFill="1" applyBorder="1" applyAlignment="1">
      <alignment horizontal="right" vertical="center" wrapText="1"/>
    </xf>
    <xf numFmtId="165" fontId="3" fillId="4" borderId="4" xfId="0" applyNumberFormat="1" applyFont="1" applyFill="1" applyBorder="1" applyAlignment="1">
      <alignment horizontal="right" vertical="center" wrapText="1"/>
    </xf>
    <xf numFmtId="166" fontId="0" fillId="0" borderId="1" xfId="0" applyNumberFormat="1" applyBorder="1" applyAlignment="1">
      <alignment horizontal="justify" vertical="center" wrapText="1"/>
    </xf>
    <xf numFmtId="166" fontId="3" fillId="2" borderId="3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horizontal="left" vertical="center" wrapText="1"/>
    </xf>
    <xf numFmtId="0" fontId="3" fillId="4" borderId="3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right" vertical="center" wrapText="1"/>
    </xf>
    <xf numFmtId="44" fontId="0" fillId="2" borderId="0" xfId="0" applyNumberFormat="1" applyFont="1" applyFill="1" applyAlignment="1">
      <alignment horizontal="right" vertical="top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Alignment="1">
      <alignment horizontal="center" vertical="top" wrapText="1"/>
    </xf>
    <xf numFmtId="0" fontId="6" fillId="2" borderId="0" xfId="0" applyNumberFormat="1" applyFont="1" applyFill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0" fillId="2" borderId="2" xfId="0" applyNumberFormat="1" applyFill="1" applyBorder="1" applyAlignment="1">
      <alignment horizontal="center" vertical="center" wrapText="1"/>
    </xf>
    <xf numFmtId="0" fontId="0" fillId="2" borderId="5" xfId="0" applyNumberForma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Приложения 8, 9, 10 (1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8"/>
  <sheetViews>
    <sheetView tabSelected="1" view="pageBreakPreview" zoomScale="75" zoomScaleNormal="100" zoomScaleSheetLayoutView="75" workbookViewId="0">
      <selection activeCell="H74" sqref="H74"/>
    </sheetView>
  </sheetViews>
  <sheetFormatPr defaultRowHeight="12.75" x14ac:dyDescent="0.2"/>
  <cols>
    <col min="1" max="1" width="46.1640625" style="1" customWidth="1"/>
    <col min="2" max="3" width="5.33203125" style="1" customWidth="1"/>
    <col min="4" max="4" width="16.5" style="1" customWidth="1"/>
    <col min="5" max="5" width="15.83203125" style="1" customWidth="1"/>
    <col min="6" max="6" width="15.83203125" style="16" customWidth="1"/>
    <col min="7" max="7" width="16.1640625" style="16" customWidth="1"/>
    <col min="8" max="8" width="48.5" style="16" customWidth="1"/>
    <col min="9" max="9" width="34.1640625" style="1" customWidth="1"/>
    <col min="10" max="10" width="4.6640625" style="1" customWidth="1"/>
    <col min="11" max="11" width="6.6640625" style="1" customWidth="1"/>
    <col min="12" max="12" width="9.33203125" style="1"/>
    <col min="13" max="13" width="7.83203125" style="1" customWidth="1"/>
    <col min="14" max="14" width="18" style="1" customWidth="1"/>
    <col min="15" max="15" width="23" style="1" customWidth="1"/>
    <col min="16" max="16384" width="9.33203125" style="1"/>
  </cols>
  <sheetData>
    <row r="1" spans="1:16" ht="34.5" customHeight="1" x14ac:dyDescent="0.2">
      <c r="A1" s="41" t="s">
        <v>129</v>
      </c>
      <c r="B1" s="41"/>
      <c r="C1" s="41"/>
      <c r="D1" s="41"/>
      <c r="E1" s="41"/>
      <c r="F1" s="41"/>
      <c r="G1" s="41"/>
      <c r="H1" s="41"/>
      <c r="I1" s="2"/>
    </row>
    <row r="2" spans="1:16" ht="18.75" customHeight="1" x14ac:dyDescent="0.2">
      <c r="A2" s="42" t="s">
        <v>130</v>
      </c>
      <c r="B2" s="42"/>
      <c r="C2" s="42"/>
      <c r="D2" s="42"/>
      <c r="E2" s="42"/>
      <c r="F2" s="42"/>
      <c r="G2" s="42"/>
      <c r="H2" s="42"/>
    </row>
    <row r="3" spans="1:16" ht="6" customHeight="1" x14ac:dyDescent="0.2">
      <c r="A3" s="4"/>
      <c r="B3" s="4"/>
      <c r="C3" s="4"/>
      <c r="D3" s="4"/>
      <c r="E3" s="4"/>
      <c r="F3" s="4"/>
      <c r="G3" s="4"/>
      <c r="H3" s="4"/>
    </row>
    <row r="4" spans="1:16" x14ac:dyDescent="0.2">
      <c r="F4" s="1"/>
      <c r="G4" s="1"/>
      <c r="H4" s="38" t="s">
        <v>87</v>
      </c>
    </row>
    <row r="5" spans="1:16" ht="28.5" customHeight="1" x14ac:dyDescent="0.2">
      <c r="A5" s="46" t="s">
        <v>0</v>
      </c>
      <c r="B5" s="43" t="s">
        <v>88</v>
      </c>
      <c r="C5" s="43"/>
      <c r="D5" s="44" t="s">
        <v>96</v>
      </c>
      <c r="E5" s="48" t="s">
        <v>94</v>
      </c>
      <c r="F5" s="48" t="s">
        <v>95</v>
      </c>
      <c r="G5" s="39" t="s">
        <v>90</v>
      </c>
      <c r="H5" s="39" t="s">
        <v>102</v>
      </c>
    </row>
    <row r="6" spans="1:16" ht="163.5" customHeight="1" x14ac:dyDescent="0.2">
      <c r="A6" s="47"/>
      <c r="B6" s="17" t="s">
        <v>1</v>
      </c>
      <c r="C6" s="17" t="s">
        <v>2</v>
      </c>
      <c r="D6" s="45"/>
      <c r="E6" s="49"/>
      <c r="F6" s="49"/>
      <c r="G6" s="40"/>
      <c r="H6" s="40"/>
      <c r="I6" s="3"/>
      <c r="J6" s="3"/>
      <c r="K6" s="3"/>
      <c r="L6" s="3"/>
      <c r="M6" s="3"/>
      <c r="N6" s="3"/>
      <c r="O6" s="3"/>
      <c r="P6" s="3"/>
    </row>
    <row r="7" spans="1:16" x14ac:dyDescent="0.2">
      <c r="A7" s="19">
        <v>1</v>
      </c>
      <c r="B7" s="5">
        <v>2</v>
      </c>
      <c r="C7" s="5">
        <v>3</v>
      </c>
      <c r="D7" s="20">
        <v>4</v>
      </c>
      <c r="E7" s="19">
        <v>5</v>
      </c>
      <c r="F7" s="20">
        <v>6</v>
      </c>
      <c r="G7" s="20">
        <v>7</v>
      </c>
      <c r="H7" s="20">
        <v>8</v>
      </c>
      <c r="I7" s="6"/>
      <c r="J7" s="6"/>
      <c r="K7" s="6"/>
      <c r="L7" s="6"/>
      <c r="M7" s="6"/>
      <c r="N7" s="6"/>
      <c r="O7" s="6"/>
      <c r="P7" s="3"/>
    </row>
    <row r="8" spans="1:16" ht="18" customHeight="1" x14ac:dyDescent="0.2">
      <c r="A8" s="22" t="s">
        <v>3</v>
      </c>
      <c r="B8" s="23" t="s">
        <v>4</v>
      </c>
      <c r="C8" s="23" t="s">
        <v>5</v>
      </c>
      <c r="D8" s="30">
        <f>D9+D10+D11+D12+D13+D14+D15+D16</f>
        <v>2242130.1</v>
      </c>
      <c r="E8" s="30">
        <f t="shared" ref="E8:F8" si="0">E9+E10+E11+E12+E13+E14+E15+E16</f>
        <v>1974562.5000000002</v>
      </c>
      <c r="F8" s="30">
        <f t="shared" si="0"/>
        <v>1764359.3000000003</v>
      </c>
      <c r="G8" s="18">
        <f>F8/D8*100</f>
        <v>78.691209756293816</v>
      </c>
      <c r="H8" s="18"/>
      <c r="I8" s="7"/>
      <c r="J8" s="8"/>
      <c r="K8" s="6"/>
      <c r="L8" s="6"/>
      <c r="M8" s="6"/>
      <c r="N8" s="9"/>
      <c r="O8" s="9"/>
      <c r="P8" s="3"/>
    </row>
    <row r="9" spans="1:16" ht="123" customHeight="1" x14ac:dyDescent="0.2">
      <c r="A9" s="24" t="s">
        <v>6</v>
      </c>
      <c r="B9" s="25" t="s">
        <v>4</v>
      </c>
      <c r="C9" s="25" t="s">
        <v>7</v>
      </c>
      <c r="D9" s="31">
        <v>3284.9</v>
      </c>
      <c r="E9" s="31">
        <v>3029.4</v>
      </c>
      <c r="F9" s="31">
        <v>2625.9</v>
      </c>
      <c r="G9" s="21">
        <f t="shared" ref="G9:G72" si="1">F9/D9*100</f>
        <v>79.938506499436812</v>
      </c>
      <c r="H9" s="24" t="s">
        <v>116</v>
      </c>
      <c r="I9" s="10"/>
      <c r="J9" s="6"/>
      <c r="K9" s="6"/>
      <c r="L9" s="6"/>
      <c r="M9" s="6"/>
      <c r="N9" s="11"/>
      <c r="O9" s="11"/>
      <c r="P9" s="3"/>
    </row>
    <row r="10" spans="1:16" ht="57" customHeight="1" x14ac:dyDescent="0.2">
      <c r="A10" s="24" t="s">
        <v>8</v>
      </c>
      <c r="B10" s="25" t="s">
        <v>4</v>
      </c>
      <c r="C10" s="25" t="s">
        <v>9</v>
      </c>
      <c r="D10" s="31">
        <v>117623</v>
      </c>
      <c r="E10" s="31">
        <v>114236.3</v>
      </c>
      <c r="F10" s="31">
        <v>113891.9</v>
      </c>
      <c r="G10" s="21">
        <f t="shared" si="1"/>
        <v>96.827916308885165</v>
      </c>
      <c r="H10" s="25" t="s">
        <v>89</v>
      </c>
      <c r="I10" s="12"/>
      <c r="J10" s="6"/>
      <c r="K10" s="6"/>
      <c r="L10" s="13"/>
      <c r="M10" s="6"/>
      <c r="N10" s="11"/>
      <c r="O10" s="11"/>
      <c r="P10" s="3"/>
    </row>
    <row r="11" spans="1:16" ht="82.5" customHeight="1" x14ac:dyDescent="0.2">
      <c r="A11" s="24" t="s">
        <v>10</v>
      </c>
      <c r="B11" s="25" t="s">
        <v>4</v>
      </c>
      <c r="C11" s="25" t="s">
        <v>11</v>
      </c>
      <c r="D11" s="31">
        <v>55815.4</v>
      </c>
      <c r="E11" s="31">
        <v>44720.5</v>
      </c>
      <c r="F11" s="31">
        <v>42555.1</v>
      </c>
      <c r="G11" s="21">
        <f t="shared" si="1"/>
        <v>76.242578213181304</v>
      </c>
      <c r="H11" s="24" t="s">
        <v>117</v>
      </c>
      <c r="I11" s="12"/>
      <c r="J11" s="6"/>
      <c r="K11" s="6"/>
      <c r="L11" s="13"/>
      <c r="M11" s="14"/>
      <c r="N11" s="11"/>
      <c r="O11" s="11"/>
      <c r="P11" s="3"/>
    </row>
    <row r="12" spans="1:16" ht="84" customHeight="1" x14ac:dyDescent="0.2">
      <c r="A12" s="24" t="s">
        <v>12</v>
      </c>
      <c r="B12" s="25" t="s">
        <v>4</v>
      </c>
      <c r="C12" s="25" t="s">
        <v>13</v>
      </c>
      <c r="D12" s="31">
        <v>124480.9</v>
      </c>
      <c r="E12" s="31">
        <v>113976</v>
      </c>
      <c r="F12" s="31">
        <v>109520.20000000001</v>
      </c>
      <c r="G12" s="21">
        <f t="shared" si="1"/>
        <v>87.981529696523737</v>
      </c>
      <c r="H12" s="24" t="s">
        <v>117</v>
      </c>
      <c r="I12" s="15"/>
      <c r="J12" s="6"/>
      <c r="K12" s="6"/>
      <c r="L12" s="13"/>
      <c r="M12" s="6"/>
      <c r="N12" s="11"/>
      <c r="O12" s="11"/>
      <c r="P12" s="3"/>
    </row>
    <row r="13" spans="1:16" ht="42.75" customHeight="1" x14ac:dyDescent="0.2">
      <c r="A13" s="24" t="s">
        <v>14</v>
      </c>
      <c r="B13" s="25" t="s">
        <v>4</v>
      </c>
      <c r="C13" s="25" t="s">
        <v>15</v>
      </c>
      <c r="D13" s="31">
        <v>149656.5</v>
      </c>
      <c r="E13" s="31">
        <v>152302.6</v>
      </c>
      <c r="F13" s="31">
        <v>148777.09999999998</v>
      </c>
      <c r="G13" s="21">
        <f t="shared" si="1"/>
        <v>99.412387701168996</v>
      </c>
      <c r="H13" s="25" t="s">
        <v>89</v>
      </c>
      <c r="I13" s="15"/>
      <c r="J13" s="6"/>
      <c r="K13" s="6"/>
      <c r="L13" s="13"/>
      <c r="M13" s="6"/>
      <c r="N13" s="11"/>
      <c r="O13" s="11"/>
      <c r="P13" s="3"/>
    </row>
    <row r="14" spans="1:16" ht="83.25" customHeight="1" x14ac:dyDescent="0.2">
      <c r="A14" s="24" t="s">
        <v>16</v>
      </c>
      <c r="B14" s="25" t="s">
        <v>4</v>
      </c>
      <c r="C14" s="25" t="s">
        <v>17</v>
      </c>
      <c r="D14" s="31">
        <v>39942.400000000001</v>
      </c>
      <c r="E14" s="31">
        <v>38197.700000000004</v>
      </c>
      <c r="F14" s="31">
        <v>36291.4</v>
      </c>
      <c r="G14" s="21">
        <f t="shared" si="1"/>
        <v>90.859337445922122</v>
      </c>
      <c r="H14" s="24" t="s">
        <v>117</v>
      </c>
      <c r="I14" s="10"/>
      <c r="J14" s="6"/>
      <c r="K14" s="6"/>
      <c r="L14" s="6"/>
      <c r="M14" s="6"/>
      <c r="N14" s="11"/>
      <c r="O14" s="11"/>
      <c r="P14" s="3"/>
    </row>
    <row r="15" spans="1:16" ht="117.75" customHeight="1" x14ac:dyDescent="0.2">
      <c r="A15" s="24" t="s">
        <v>18</v>
      </c>
      <c r="B15" s="25" t="s">
        <v>4</v>
      </c>
      <c r="C15" s="25" t="s">
        <v>19</v>
      </c>
      <c r="D15" s="31">
        <v>115000</v>
      </c>
      <c r="E15" s="31">
        <v>4524.1000000000004</v>
      </c>
      <c r="F15" s="31">
        <v>0</v>
      </c>
      <c r="G15" s="21">
        <f t="shared" si="1"/>
        <v>0</v>
      </c>
      <c r="H15" s="24" t="s">
        <v>97</v>
      </c>
      <c r="I15" s="12"/>
      <c r="J15" s="6"/>
      <c r="K15" s="6"/>
      <c r="L15" s="13"/>
      <c r="M15" s="6"/>
      <c r="N15" s="11"/>
      <c r="O15" s="11"/>
      <c r="P15" s="3"/>
    </row>
    <row r="16" spans="1:16" ht="123.75" customHeight="1" x14ac:dyDescent="0.2">
      <c r="A16" s="24" t="s">
        <v>20</v>
      </c>
      <c r="B16" s="25" t="s">
        <v>4</v>
      </c>
      <c r="C16" s="25" t="s">
        <v>21</v>
      </c>
      <c r="D16" s="31">
        <v>1636327</v>
      </c>
      <c r="E16" s="31">
        <v>1503575.9000000001</v>
      </c>
      <c r="F16" s="31">
        <v>1310697.7000000002</v>
      </c>
      <c r="G16" s="21">
        <f t="shared" si="1"/>
        <v>80.09998612746719</v>
      </c>
      <c r="H16" s="24" t="s">
        <v>116</v>
      </c>
      <c r="I16" s="12"/>
      <c r="J16" s="6"/>
      <c r="K16" s="6"/>
      <c r="L16" s="13"/>
      <c r="M16" s="14"/>
      <c r="N16" s="11"/>
      <c r="O16" s="11"/>
      <c r="P16" s="3"/>
    </row>
    <row r="17" spans="1:16" ht="18" customHeight="1" x14ac:dyDescent="0.2">
      <c r="A17" s="22" t="s">
        <v>23</v>
      </c>
      <c r="B17" s="23" t="s">
        <v>7</v>
      </c>
      <c r="C17" s="23" t="s">
        <v>5</v>
      </c>
      <c r="D17" s="30">
        <f>D18</f>
        <v>38867.1</v>
      </c>
      <c r="E17" s="30">
        <f t="shared" ref="E17:F17" si="2">E18</f>
        <v>38927.4</v>
      </c>
      <c r="F17" s="30">
        <f t="shared" si="2"/>
        <v>38718.699999999997</v>
      </c>
      <c r="G17" s="18">
        <f t="shared" si="1"/>
        <v>99.618186075112362</v>
      </c>
      <c r="H17" s="25" t="s">
        <v>89</v>
      </c>
      <c r="I17" s="15"/>
      <c r="J17" s="6"/>
      <c r="K17" s="6"/>
      <c r="L17" s="13"/>
      <c r="M17" s="6"/>
      <c r="N17" s="11"/>
      <c r="O17" s="11"/>
      <c r="P17" s="3"/>
    </row>
    <row r="18" spans="1:16" ht="15" customHeight="1" x14ac:dyDescent="0.2">
      <c r="A18" s="24" t="s">
        <v>24</v>
      </c>
      <c r="B18" s="25" t="s">
        <v>7</v>
      </c>
      <c r="C18" s="25" t="s">
        <v>9</v>
      </c>
      <c r="D18" s="31">
        <v>38867.1</v>
      </c>
      <c r="E18" s="31">
        <v>38927.4</v>
      </c>
      <c r="F18" s="31">
        <v>38718.699999999997</v>
      </c>
      <c r="G18" s="21">
        <f t="shared" si="1"/>
        <v>99.618186075112362</v>
      </c>
      <c r="H18" s="25" t="s">
        <v>89</v>
      </c>
      <c r="I18" s="15"/>
      <c r="J18" s="6"/>
      <c r="K18" s="6"/>
      <c r="L18" s="13"/>
      <c r="M18" s="6"/>
      <c r="N18" s="11"/>
      <c r="O18" s="11"/>
      <c r="P18" s="3"/>
    </row>
    <row r="19" spans="1:16" ht="29.25" customHeight="1" x14ac:dyDescent="0.2">
      <c r="A19" s="22" t="s">
        <v>25</v>
      </c>
      <c r="B19" s="23" t="s">
        <v>9</v>
      </c>
      <c r="C19" s="23" t="s">
        <v>5</v>
      </c>
      <c r="D19" s="30">
        <f>D20+D21+D22+D23</f>
        <v>694729.60000000009</v>
      </c>
      <c r="E19" s="30">
        <f t="shared" ref="E19:F19" si="3">E20+E21+E22+E23</f>
        <v>723750.79999999993</v>
      </c>
      <c r="F19" s="30">
        <f t="shared" si="3"/>
        <v>688988.7</v>
      </c>
      <c r="G19" s="18">
        <f t="shared" si="1"/>
        <v>99.173649719257668</v>
      </c>
      <c r="H19" s="25" t="s">
        <v>89</v>
      </c>
      <c r="I19" s="12"/>
      <c r="J19" s="6"/>
      <c r="K19" s="6"/>
      <c r="L19" s="13"/>
      <c r="M19" s="14"/>
      <c r="N19" s="11"/>
      <c r="O19" s="11"/>
      <c r="P19" s="3"/>
    </row>
    <row r="20" spans="1:16" ht="125.25" customHeight="1" x14ac:dyDescent="0.2">
      <c r="A20" s="24" t="s">
        <v>26</v>
      </c>
      <c r="B20" s="25" t="s">
        <v>9</v>
      </c>
      <c r="C20" s="25" t="s">
        <v>27</v>
      </c>
      <c r="D20" s="31">
        <v>113433.8</v>
      </c>
      <c r="E20" s="31">
        <v>110685.5</v>
      </c>
      <c r="F20" s="31">
        <v>100295.5</v>
      </c>
      <c r="G20" s="21">
        <f t="shared" si="1"/>
        <v>88.417649765766456</v>
      </c>
      <c r="H20" s="24" t="s">
        <v>116</v>
      </c>
      <c r="I20" s="15"/>
      <c r="J20" s="6"/>
      <c r="K20" s="6"/>
      <c r="L20" s="13"/>
      <c r="M20" s="6"/>
      <c r="N20" s="11"/>
      <c r="O20" s="11"/>
      <c r="P20" s="3"/>
    </row>
    <row r="21" spans="1:16" ht="18" customHeight="1" x14ac:dyDescent="0.2">
      <c r="A21" s="24" t="s">
        <v>28</v>
      </c>
      <c r="B21" s="25" t="s">
        <v>9</v>
      </c>
      <c r="C21" s="25" t="s">
        <v>22</v>
      </c>
      <c r="D21" s="31">
        <v>579295.80000000005</v>
      </c>
      <c r="E21" s="31">
        <v>611494.69999999995</v>
      </c>
      <c r="F21" s="31">
        <v>587207.1</v>
      </c>
      <c r="G21" s="21">
        <f t="shared" si="1"/>
        <v>101.36567535963491</v>
      </c>
      <c r="H21" s="25" t="s">
        <v>89</v>
      </c>
      <c r="I21" s="15"/>
      <c r="J21" s="6"/>
      <c r="K21" s="6"/>
      <c r="L21" s="13"/>
      <c r="M21" s="6"/>
      <c r="N21" s="11"/>
      <c r="O21" s="11"/>
      <c r="P21" s="3"/>
    </row>
    <row r="22" spans="1:16" ht="19.5" customHeight="1" x14ac:dyDescent="0.2">
      <c r="A22" s="24" t="s">
        <v>29</v>
      </c>
      <c r="B22" s="25" t="s">
        <v>9</v>
      </c>
      <c r="C22" s="25" t="s">
        <v>19</v>
      </c>
      <c r="D22" s="31">
        <v>0</v>
      </c>
      <c r="E22" s="31">
        <v>1570.6</v>
      </c>
      <c r="F22" s="31">
        <v>1486.1</v>
      </c>
      <c r="G22" s="21" t="s">
        <v>89</v>
      </c>
      <c r="H22" s="25" t="s">
        <v>89</v>
      </c>
      <c r="I22" s="12"/>
      <c r="J22" s="6"/>
      <c r="K22" s="6"/>
      <c r="L22" s="13"/>
      <c r="M22" s="14"/>
      <c r="N22" s="11"/>
      <c r="O22" s="11"/>
      <c r="P22" s="3"/>
    </row>
    <row r="23" spans="1:16" ht="42.75" customHeight="1" x14ac:dyDescent="0.2">
      <c r="A23" s="24" t="s">
        <v>91</v>
      </c>
      <c r="B23" s="25" t="s">
        <v>9</v>
      </c>
      <c r="C23" s="25" t="s">
        <v>51</v>
      </c>
      <c r="D23" s="31">
        <v>2000</v>
      </c>
      <c r="E23" s="31">
        <v>0</v>
      </c>
      <c r="F23" s="31">
        <v>0</v>
      </c>
      <c r="G23" s="21" t="s">
        <v>89</v>
      </c>
      <c r="H23" s="24" t="s">
        <v>118</v>
      </c>
      <c r="I23" s="15"/>
      <c r="J23" s="6"/>
      <c r="K23" s="6"/>
      <c r="L23" s="13"/>
      <c r="M23" s="6"/>
      <c r="N23" s="11"/>
      <c r="O23" s="11"/>
      <c r="P23" s="3"/>
    </row>
    <row r="24" spans="1:16" ht="18" customHeight="1" x14ac:dyDescent="0.2">
      <c r="A24" s="22" t="s">
        <v>30</v>
      </c>
      <c r="B24" s="23" t="s">
        <v>11</v>
      </c>
      <c r="C24" s="23" t="s">
        <v>5</v>
      </c>
      <c r="D24" s="30">
        <f>D25+D26+D27+D28+D29+D30+D31+D32+D33</f>
        <v>6204084.6000000006</v>
      </c>
      <c r="E24" s="30">
        <f t="shared" ref="E24:F24" si="4">E25+E26+E27+E28+E29+E30+E31+E32+E33</f>
        <v>8416107.6999999993</v>
      </c>
      <c r="F24" s="30">
        <f t="shared" si="4"/>
        <v>7760021.8999999994</v>
      </c>
      <c r="G24" s="18">
        <f t="shared" si="1"/>
        <v>125.07924053775797</v>
      </c>
      <c r="H24" s="18"/>
      <c r="I24" s="15"/>
      <c r="J24" s="6"/>
      <c r="K24" s="6"/>
      <c r="L24" s="13"/>
      <c r="M24" s="6"/>
      <c r="N24" s="11"/>
      <c r="O24" s="11"/>
      <c r="P24" s="3"/>
    </row>
    <row r="25" spans="1:16" ht="124.5" customHeight="1" x14ac:dyDescent="0.2">
      <c r="A25" s="24" t="s">
        <v>31</v>
      </c>
      <c r="B25" s="25" t="s">
        <v>11</v>
      </c>
      <c r="C25" s="25" t="s">
        <v>4</v>
      </c>
      <c r="D25" s="31">
        <v>274855.90000000002</v>
      </c>
      <c r="E25" s="31">
        <v>259946.39999999997</v>
      </c>
      <c r="F25" s="31">
        <v>229680.2</v>
      </c>
      <c r="G25" s="21">
        <f t="shared" si="1"/>
        <v>83.563860190012292</v>
      </c>
      <c r="H25" s="24" t="s">
        <v>116</v>
      </c>
      <c r="I25" s="15"/>
      <c r="J25" s="6"/>
      <c r="K25" s="6"/>
      <c r="L25" s="13"/>
      <c r="M25" s="6"/>
      <c r="N25" s="11"/>
      <c r="O25" s="11"/>
      <c r="P25" s="3"/>
    </row>
    <row r="26" spans="1:16" ht="18" customHeight="1" x14ac:dyDescent="0.2">
      <c r="A26" s="24" t="s">
        <v>92</v>
      </c>
      <c r="B26" s="25" t="s">
        <v>11</v>
      </c>
      <c r="C26" s="25" t="s">
        <v>11</v>
      </c>
      <c r="D26" s="32">
        <v>0</v>
      </c>
      <c r="E26" s="32">
        <v>2934.2</v>
      </c>
      <c r="F26" s="32">
        <v>0</v>
      </c>
      <c r="G26" s="21" t="s">
        <v>89</v>
      </c>
      <c r="H26" s="25" t="s">
        <v>89</v>
      </c>
      <c r="I26" s="15"/>
      <c r="J26" s="6"/>
      <c r="K26" s="6"/>
      <c r="L26" s="13"/>
      <c r="M26" s="6"/>
      <c r="N26" s="11"/>
      <c r="O26" s="11"/>
      <c r="P26" s="3"/>
    </row>
    <row r="27" spans="1:16" ht="72.75" customHeight="1" x14ac:dyDescent="0.2">
      <c r="A27" s="24" t="s">
        <v>32</v>
      </c>
      <c r="B27" s="25" t="s">
        <v>11</v>
      </c>
      <c r="C27" s="25" t="s">
        <v>13</v>
      </c>
      <c r="D27" s="31">
        <v>1132627.6000000001</v>
      </c>
      <c r="E27" s="31">
        <v>1945757.3000000003</v>
      </c>
      <c r="F27" s="31">
        <v>1809540.2000000002</v>
      </c>
      <c r="G27" s="21">
        <f t="shared" si="1"/>
        <v>159.76479824436558</v>
      </c>
      <c r="H27" s="24" t="s">
        <v>99</v>
      </c>
      <c r="I27" s="15"/>
      <c r="J27" s="6"/>
      <c r="K27" s="6"/>
      <c r="L27" s="13"/>
      <c r="M27" s="6"/>
      <c r="N27" s="11"/>
      <c r="O27" s="11"/>
      <c r="P27" s="3"/>
    </row>
    <row r="28" spans="1:16" ht="96.75" customHeight="1" x14ac:dyDescent="0.2">
      <c r="A28" s="24" t="s">
        <v>34</v>
      </c>
      <c r="B28" s="25" t="s">
        <v>11</v>
      </c>
      <c r="C28" s="25" t="s">
        <v>15</v>
      </c>
      <c r="D28" s="31">
        <v>34300.699999999997</v>
      </c>
      <c r="E28" s="31">
        <v>72297.600000000006</v>
      </c>
      <c r="F28" s="31">
        <v>72297.600000000006</v>
      </c>
      <c r="G28" s="21">
        <f t="shared" si="1"/>
        <v>210.77587337867746</v>
      </c>
      <c r="H28" s="24" t="s">
        <v>100</v>
      </c>
      <c r="I28" s="12"/>
      <c r="J28" s="6"/>
      <c r="K28" s="6"/>
      <c r="L28" s="13"/>
      <c r="M28" s="14"/>
      <c r="N28" s="11"/>
      <c r="O28" s="11"/>
      <c r="P28" s="3"/>
    </row>
    <row r="29" spans="1:16" ht="58.5" customHeight="1" x14ac:dyDescent="0.2">
      <c r="A29" s="24" t="s">
        <v>35</v>
      </c>
      <c r="B29" s="25" t="s">
        <v>11</v>
      </c>
      <c r="C29" s="25" t="s">
        <v>17</v>
      </c>
      <c r="D29" s="31">
        <v>767503.8</v>
      </c>
      <c r="E29" s="31">
        <v>1152533.5</v>
      </c>
      <c r="F29" s="31">
        <v>1148265</v>
      </c>
      <c r="G29" s="21">
        <f t="shared" si="1"/>
        <v>149.61033417684706</v>
      </c>
      <c r="H29" s="24" t="s">
        <v>101</v>
      </c>
      <c r="I29" s="15"/>
      <c r="J29" s="6"/>
      <c r="K29" s="6"/>
      <c r="L29" s="13"/>
      <c r="M29" s="6"/>
      <c r="N29" s="11"/>
      <c r="O29" s="11"/>
      <c r="P29" s="3"/>
    </row>
    <row r="30" spans="1:16" ht="97.5" customHeight="1" x14ac:dyDescent="0.2">
      <c r="A30" s="24" t="s">
        <v>36</v>
      </c>
      <c r="B30" s="26" t="s">
        <v>11</v>
      </c>
      <c r="C30" s="26" t="s">
        <v>33</v>
      </c>
      <c r="D30" s="31">
        <v>136376.79999999999</v>
      </c>
      <c r="E30" s="31">
        <v>157553.4</v>
      </c>
      <c r="F30" s="31">
        <v>152139</v>
      </c>
      <c r="G30" s="21">
        <f t="shared" si="1"/>
        <v>111.55783095071889</v>
      </c>
      <c r="H30" s="24" t="s">
        <v>104</v>
      </c>
      <c r="I30" s="15"/>
      <c r="J30" s="6"/>
      <c r="K30" s="6"/>
      <c r="L30" s="13"/>
      <c r="M30" s="6"/>
      <c r="N30" s="11"/>
      <c r="O30" s="11"/>
      <c r="P30" s="3"/>
    </row>
    <row r="31" spans="1:16" ht="53.25" customHeight="1" x14ac:dyDescent="0.2">
      <c r="A31" s="24" t="s">
        <v>37</v>
      </c>
      <c r="B31" s="25" t="s">
        <v>11</v>
      </c>
      <c r="C31" s="25" t="s">
        <v>27</v>
      </c>
      <c r="D31" s="31">
        <v>3595289</v>
      </c>
      <c r="E31" s="31">
        <v>4294548.0999999996</v>
      </c>
      <c r="F31" s="31">
        <v>3854456.6</v>
      </c>
      <c r="G31" s="21">
        <f t="shared" si="1"/>
        <v>107.20853316659662</v>
      </c>
      <c r="H31" s="24" t="s">
        <v>105</v>
      </c>
      <c r="I31" s="15"/>
      <c r="J31" s="6"/>
      <c r="K31" s="6"/>
      <c r="L31" s="13"/>
      <c r="M31" s="6"/>
      <c r="N31" s="11"/>
      <c r="O31" s="11"/>
      <c r="P31" s="3"/>
    </row>
    <row r="32" spans="1:16" ht="60.75" customHeight="1" x14ac:dyDescent="0.2">
      <c r="A32" s="24" t="s">
        <v>38</v>
      </c>
      <c r="B32" s="25" t="s">
        <v>11</v>
      </c>
      <c r="C32" s="25" t="s">
        <v>22</v>
      </c>
      <c r="D32" s="31">
        <v>33803.4</v>
      </c>
      <c r="E32" s="31">
        <v>58492.1</v>
      </c>
      <c r="F32" s="31">
        <v>50145.5</v>
      </c>
      <c r="G32" s="21">
        <f t="shared" si="1"/>
        <v>148.34454522326155</v>
      </c>
      <c r="H32" s="24" t="s">
        <v>106</v>
      </c>
      <c r="I32" s="15"/>
      <c r="J32" s="6"/>
      <c r="K32" s="6"/>
      <c r="L32" s="13"/>
      <c r="M32" s="6"/>
      <c r="N32" s="11"/>
      <c r="O32" s="11"/>
      <c r="P32" s="3"/>
    </row>
    <row r="33" spans="1:16" ht="76.5" customHeight="1" x14ac:dyDescent="0.2">
      <c r="A33" s="24" t="s">
        <v>39</v>
      </c>
      <c r="B33" s="25" t="s">
        <v>11</v>
      </c>
      <c r="C33" s="25" t="s">
        <v>40</v>
      </c>
      <c r="D33" s="31">
        <v>229327.4</v>
      </c>
      <c r="E33" s="31">
        <v>472045.10000000009</v>
      </c>
      <c r="F33" s="31">
        <v>443497.80000000005</v>
      </c>
      <c r="G33" s="21">
        <f t="shared" si="1"/>
        <v>193.39067202610767</v>
      </c>
      <c r="H33" s="24" t="s">
        <v>115</v>
      </c>
      <c r="I33" s="15"/>
      <c r="J33" s="6"/>
      <c r="K33" s="6"/>
      <c r="L33" s="13"/>
      <c r="M33" s="6"/>
      <c r="N33" s="11"/>
      <c r="O33" s="11"/>
      <c r="P33" s="3"/>
    </row>
    <row r="34" spans="1:16" ht="18" customHeight="1" x14ac:dyDescent="0.2">
      <c r="A34" s="22" t="s">
        <v>41</v>
      </c>
      <c r="B34" s="23" t="s">
        <v>13</v>
      </c>
      <c r="C34" s="23" t="s">
        <v>5</v>
      </c>
      <c r="D34" s="30">
        <f>D35+D36+D37</f>
        <v>946412.70000000007</v>
      </c>
      <c r="E34" s="30">
        <f t="shared" ref="E34:F34" si="5">E35+E36+E37</f>
        <v>2025711.2</v>
      </c>
      <c r="F34" s="30">
        <f t="shared" si="5"/>
        <v>1591921</v>
      </c>
      <c r="G34" s="18">
        <f t="shared" si="1"/>
        <v>168.20579436434019</v>
      </c>
      <c r="H34" s="18"/>
      <c r="I34" s="15"/>
      <c r="J34" s="6"/>
      <c r="K34" s="6"/>
      <c r="L34" s="13"/>
      <c r="M34" s="6"/>
      <c r="N34" s="11"/>
      <c r="O34" s="11"/>
      <c r="P34" s="3"/>
    </row>
    <row r="35" spans="1:16" ht="132.75" customHeight="1" x14ac:dyDescent="0.2">
      <c r="A35" s="24" t="s">
        <v>42</v>
      </c>
      <c r="B35" s="25" t="s">
        <v>13</v>
      </c>
      <c r="C35" s="25" t="s">
        <v>4</v>
      </c>
      <c r="D35" s="31">
        <v>171542</v>
      </c>
      <c r="E35" s="31">
        <v>1047436.7000000001</v>
      </c>
      <c r="F35" s="31">
        <v>655000.30000000005</v>
      </c>
      <c r="G35" s="21">
        <f t="shared" si="1"/>
        <v>381.83086357859884</v>
      </c>
      <c r="H35" s="24" t="s">
        <v>108</v>
      </c>
      <c r="I35" s="10"/>
      <c r="J35" s="6"/>
      <c r="K35" s="6"/>
      <c r="L35" s="6"/>
      <c r="M35" s="6"/>
      <c r="N35" s="11"/>
      <c r="O35" s="11"/>
      <c r="P35" s="3"/>
    </row>
    <row r="36" spans="1:16" ht="45" customHeight="1" x14ac:dyDescent="0.2">
      <c r="A36" s="24" t="s">
        <v>43</v>
      </c>
      <c r="B36" s="25" t="s">
        <v>13</v>
      </c>
      <c r="C36" s="25" t="s">
        <v>7</v>
      </c>
      <c r="D36" s="31">
        <v>663912.4</v>
      </c>
      <c r="E36" s="31">
        <v>831778.29999999993</v>
      </c>
      <c r="F36" s="31">
        <v>800137</v>
      </c>
      <c r="G36" s="21">
        <f t="shared" si="1"/>
        <v>120.51845996550148</v>
      </c>
      <c r="H36" s="24" t="s">
        <v>107</v>
      </c>
      <c r="I36" s="12"/>
      <c r="J36" s="6"/>
      <c r="K36" s="6"/>
      <c r="L36" s="13"/>
      <c r="M36" s="6"/>
      <c r="N36" s="11"/>
      <c r="O36" s="11"/>
      <c r="P36" s="3"/>
    </row>
    <row r="37" spans="1:16" ht="69" customHeight="1" x14ac:dyDescent="0.2">
      <c r="A37" s="24" t="s">
        <v>44</v>
      </c>
      <c r="B37" s="25" t="s">
        <v>13</v>
      </c>
      <c r="C37" s="25" t="s">
        <v>13</v>
      </c>
      <c r="D37" s="31">
        <v>110958.3</v>
      </c>
      <c r="E37" s="31">
        <v>146496.20000000001</v>
      </c>
      <c r="F37" s="31">
        <v>136783.70000000001</v>
      </c>
      <c r="G37" s="21">
        <f t="shared" si="1"/>
        <v>123.27486992861283</v>
      </c>
      <c r="H37" s="24" t="s">
        <v>109</v>
      </c>
      <c r="I37" s="15"/>
      <c r="J37" s="6"/>
      <c r="K37" s="6"/>
      <c r="L37" s="13"/>
      <c r="M37" s="6"/>
      <c r="N37" s="11"/>
      <c r="O37" s="11"/>
      <c r="P37" s="3"/>
    </row>
    <row r="38" spans="1:16" ht="18" customHeight="1" x14ac:dyDescent="0.2">
      <c r="A38" s="22" t="s">
        <v>45</v>
      </c>
      <c r="B38" s="23" t="s">
        <v>15</v>
      </c>
      <c r="C38" s="23" t="s">
        <v>5</v>
      </c>
      <c r="D38" s="30">
        <f>D39+D40+D41</f>
        <v>92790.099999999991</v>
      </c>
      <c r="E38" s="30">
        <f t="shared" ref="E38:F38" si="6">E39+E40+E41</f>
        <v>119991.4</v>
      </c>
      <c r="F38" s="30">
        <f t="shared" si="6"/>
        <v>112433.29999999999</v>
      </c>
      <c r="G38" s="18">
        <f t="shared" si="1"/>
        <v>121.16949976344461</v>
      </c>
      <c r="H38" s="18"/>
      <c r="I38" s="12"/>
      <c r="J38" s="6"/>
      <c r="K38" s="6"/>
      <c r="L38" s="13"/>
      <c r="M38" s="14"/>
      <c r="N38" s="11"/>
      <c r="O38" s="11"/>
      <c r="P38" s="3"/>
    </row>
    <row r="39" spans="1:16" ht="76.5" customHeight="1" x14ac:dyDescent="0.2">
      <c r="A39" s="24" t="s">
        <v>46</v>
      </c>
      <c r="B39" s="25" t="s">
        <v>15</v>
      </c>
      <c r="C39" s="25" t="s">
        <v>9</v>
      </c>
      <c r="D39" s="31">
        <v>22373.7</v>
      </c>
      <c r="E39" s="31">
        <v>19392.7</v>
      </c>
      <c r="F39" s="31">
        <v>17703.399999999998</v>
      </c>
      <c r="G39" s="21">
        <f t="shared" si="1"/>
        <v>79.12593804332765</v>
      </c>
      <c r="H39" s="24" t="s">
        <v>117</v>
      </c>
      <c r="I39" s="12"/>
      <c r="J39" s="6"/>
      <c r="K39" s="6"/>
      <c r="L39" s="13"/>
      <c r="M39" s="14"/>
      <c r="N39" s="11"/>
      <c r="O39" s="11"/>
      <c r="P39" s="3"/>
    </row>
    <row r="40" spans="1:16" ht="121.5" customHeight="1" x14ac:dyDescent="0.2">
      <c r="A40" s="24" t="s">
        <v>47</v>
      </c>
      <c r="B40" s="25" t="s">
        <v>15</v>
      </c>
      <c r="C40" s="25" t="s">
        <v>11</v>
      </c>
      <c r="D40" s="31">
        <v>4568.5</v>
      </c>
      <c r="E40" s="31">
        <v>2600</v>
      </c>
      <c r="F40" s="31">
        <v>0</v>
      </c>
      <c r="G40" s="21" t="s">
        <v>89</v>
      </c>
      <c r="H40" s="24" t="s">
        <v>119</v>
      </c>
      <c r="I40" s="15"/>
      <c r="J40" s="6"/>
      <c r="K40" s="6"/>
      <c r="L40" s="13"/>
      <c r="M40" s="6"/>
      <c r="N40" s="11"/>
      <c r="O40" s="11"/>
      <c r="P40" s="3"/>
    </row>
    <row r="41" spans="1:16" ht="83.25" customHeight="1" x14ac:dyDescent="0.2">
      <c r="A41" s="24" t="s">
        <v>48</v>
      </c>
      <c r="B41" s="25" t="s">
        <v>15</v>
      </c>
      <c r="C41" s="25" t="s">
        <v>13</v>
      </c>
      <c r="D41" s="31">
        <v>65847.899999999994</v>
      </c>
      <c r="E41" s="31">
        <v>97998.7</v>
      </c>
      <c r="F41" s="31">
        <v>94729.9</v>
      </c>
      <c r="G41" s="21">
        <f t="shared" si="1"/>
        <v>143.86168731273133</v>
      </c>
      <c r="H41" s="35" t="s">
        <v>120</v>
      </c>
      <c r="I41" s="15"/>
      <c r="J41" s="6"/>
      <c r="K41" s="6"/>
      <c r="L41" s="13"/>
      <c r="M41" s="6"/>
      <c r="N41" s="11"/>
      <c r="O41" s="11"/>
      <c r="P41" s="3"/>
    </row>
    <row r="42" spans="1:16" ht="18" customHeight="1" x14ac:dyDescent="0.2">
      <c r="A42" s="22" t="s">
        <v>49</v>
      </c>
      <c r="B42" s="23" t="s">
        <v>17</v>
      </c>
      <c r="C42" s="23" t="s">
        <v>5</v>
      </c>
      <c r="D42" s="30">
        <f>D43+D44+D45+D46+D47+D48</f>
        <v>14204986.9</v>
      </c>
      <c r="E42" s="30">
        <f t="shared" ref="E42:F42" si="7">E43+E44+E45+E46+E47+E48</f>
        <v>15066237.9</v>
      </c>
      <c r="F42" s="30">
        <f t="shared" si="7"/>
        <v>14900087.100000001</v>
      </c>
      <c r="G42" s="18">
        <f t="shared" si="1"/>
        <v>104.89335333353951</v>
      </c>
      <c r="H42" s="18"/>
      <c r="I42" s="12"/>
      <c r="J42" s="6"/>
      <c r="K42" s="6"/>
      <c r="L42" s="13"/>
      <c r="M42" s="6"/>
      <c r="N42" s="11"/>
      <c r="O42" s="11"/>
      <c r="P42" s="3"/>
    </row>
    <row r="43" spans="1:16" ht="121.5" customHeight="1" x14ac:dyDescent="0.2">
      <c r="A43" s="24" t="s">
        <v>50</v>
      </c>
      <c r="B43" s="25" t="s">
        <v>17</v>
      </c>
      <c r="C43" s="25" t="s">
        <v>4</v>
      </c>
      <c r="D43" s="31">
        <v>2680083.4</v>
      </c>
      <c r="E43" s="31">
        <v>3200731.1</v>
      </c>
      <c r="F43" s="31">
        <v>3200731</v>
      </c>
      <c r="G43" s="21">
        <f t="shared" si="1"/>
        <v>119.42654471125786</v>
      </c>
      <c r="H43" s="35" t="s">
        <v>121</v>
      </c>
      <c r="I43" s="15"/>
      <c r="J43" s="6"/>
      <c r="K43" s="6"/>
      <c r="L43" s="13"/>
      <c r="M43" s="6"/>
      <c r="N43" s="11"/>
      <c r="O43" s="11"/>
      <c r="P43" s="3"/>
    </row>
    <row r="44" spans="1:16" ht="15" customHeight="1" x14ac:dyDescent="0.2">
      <c r="A44" s="24" t="s">
        <v>52</v>
      </c>
      <c r="B44" s="25" t="s">
        <v>17</v>
      </c>
      <c r="C44" s="25" t="s">
        <v>7</v>
      </c>
      <c r="D44" s="31">
        <v>9149967.8000000007</v>
      </c>
      <c r="E44" s="31">
        <v>9310894.6000000015</v>
      </c>
      <c r="F44" s="31">
        <v>9246741.2000000011</v>
      </c>
      <c r="G44" s="21">
        <f t="shared" si="1"/>
        <v>101.05763650884106</v>
      </c>
      <c r="H44" s="25" t="s">
        <v>89</v>
      </c>
      <c r="I44" s="12"/>
      <c r="J44" s="6"/>
      <c r="K44" s="6"/>
      <c r="L44" s="13"/>
      <c r="M44" s="14"/>
      <c r="N44" s="11"/>
      <c r="O44" s="11"/>
      <c r="P44" s="3"/>
    </row>
    <row r="45" spans="1:16" ht="15" customHeight="1" x14ac:dyDescent="0.2">
      <c r="A45" s="24" t="s">
        <v>53</v>
      </c>
      <c r="B45" s="25" t="s">
        <v>17</v>
      </c>
      <c r="C45" s="25" t="s">
        <v>11</v>
      </c>
      <c r="D45" s="31">
        <v>1487160</v>
      </c>
      <c r="E45" s="31">
        <v>1529371.2</v>
      </c>
      <c r="F45" s="31">
        <v>1456870.5</v>
      </c>
      <c r="G45" s="21">
        <f t="shared" si="1"/>
        <v>97.963265553134832</v>
      </c>
      <c r="H45" s="25" t="s">
        <v>89</v>
      </c>
      <c r="I45" s="12"/>
      <c r="J45" s="6"/>
      <c r="K45" s="6"/>
      <c r="L45" s="13"/>
      <c r="M45" s="14"/>
      <c r="N45" s="11"/>
      <c r="O45" s="11"/>
      <c r="P45" s="3"/>
    </row>
    <row r="46" spans="1:16" ht="56.25" customHeight="1" x14ac:dyDescent="0.2">
      <c r="A46" s="24" t="s">
        <v>54</v>
      </c>
      <c r="B46" s="25" t="s">
        <v>17</v>
      </c>
      <c r="C46" s="25" t="s">
        <v>13</v>
      </c>
      <c r="D46" s="31">
        <v>64451</v>
      </c>
      <c r="E46" s="31">
        <v>82357.200000000012</v>
      </c>
      <c r="F46" s="31">
        <v>82147.500000000015</v>
      </c>
      <c r="G46" s="21">
        <f t="shared" si="1"/>
        <v>127.45729313742224</v>
      </c>
      <c r="H46" s="35" t="s">
        <v>122</v>
      </c>
      <c r="I46" s="15"/>
      <c r="J46" s="6"/>
      <c r="K46" s="6"/>
      <c r="L46" s="13"/>
      <c r="M46" s="6"/>
      <c r="N46" s="11"/>
      <c r="O46" s="11"/>
      <c r="P46" s="3"/>
    </row>
    <row r="47" spans="1:16" ht="93" customHeight="1" x14ac:dyDescent="0.2">
      <c r="A47" s="24" t="s">
        <v>55</v>
      </c>
      <c r="B47" s="25" t="s">
        <v>17</v>
      </c>
      <c r="C47" s="25" t="s">
        <v>17</v>
      </c>
      <c r="D47" s="31">
        <v>288653.59999999998</v>
      </c>
      <c r="E47" s="31">
        <v>245625</v>
      </c>
      <c r="F47" s="31">
        <v>240816.3</v>
      </c>
      <c r="G47" s="21">
        <f t="shared" si="1"/>
        <v>83.427436900146063</v>
      </c>
      <c r="H47" s="35" t="s">
        <v>112</v>
      </c>
      <c r="I47" s="15"/>
      <c r="J47" s="6"/>
      <c r="K47" s="6"/>
      <c r="L47" s="13"/>
      <c r="M47" s="6"/>
      <c r="N47" s="11"/>
      <c r="O47" s="11"/>
      <c r="P47" s="3"/>
    </row>
    <row r="48" spans="1:16" ht="59.25" customHeight="1" x14ac:dyDescent="0.2">
      <c r="A48" s="24" t="s">
        <v>56</v>
      </c>
      <c r="B48" s="25" t="s">
        <v>17</v>
      </c>
      <c r="C48" s="25" t="s">
        <v>27</v>
      </c>
      <c r="D48" s="31">
        <v>534671.1</v>
      </c>
      <c r="E48" s="31">
        <v>697258.8</v>
      </c>
      <c r="F48" s="31">
        <v>672780.60000000009</v>
      </c>
      <c r="G48" s="21">
        <f t="shared" si="1"/>
        <v>125.83073968276948</v>
      </c>
      <c r="H48" s="35" t="s">
        <v>123</v>
      </c>
      <c r="I48" s="12"/>
      <c r="J48" s="6"/>
      <c r="K48" s="6"/>
      <c r="L48" s="13"/>
      <c r="M48" s="6"/>
      <c r="N48" s="11"/>
      <c r="O48" s="11"/>
      <c r="P48" s="3"/>
    </row>
    <row r="49" spans="1:16" ht="18" customHeight="1" x14ac:dyDescent="0.2">
      <c r="A49" s="22" t="s">
        <v>57</v>
      </c>
      <c r="B49" s="23" t="s">
        <v>33</v>
      </c>
      <c r="C49" s="23" t="s">
        <v>5</v>
      </c>
      <c r="D49" s="30">
        <f>D50+D51+D52</f>
        <v>424394.6</v>
      </c>
      <c r="E49" s="30">
        <f t="shared" ref="E49:F49" si="8">E50+E51+E52</f>
        <v>494111.9</v>
      </c>
      <c r="F49" s="30">
        <f t="shared" si="8"/>
        <v>480981.9</v>
      </c>
      <c r="G49" s="18">
        <f t="shared" si="1"/>
        <v>113.33365221894907</v>
      </c>
      <c r="H49" s="18"/>
      <c r="I49" s="15"/>
      <c r="J49" s="6"/>
      <c r="K49" s="6"/>
      <c r="L49" s="13"/>
      <c r="M49" s="6"/>
      <c r="N49" s="11"/>
      <c r="O49" s="11"/>
      <c r="P49" s="3"/>
    </row>
    <row r="50" spans="1:16" ht="54.75" customHeight="1" x14ac:dyDescent="0.2">
      <c r="A50" s="24" t="s">
        <v>58</v>
      </c>
      <c r="B50" s="25" t="s">
        <v>33</v>
      </c>
      <c r="C50" s="25" t="s">
        <v>4</v>
      </c>
      <c r="D50" s="31">
        <v>354595.3</v>
      </c>
      <c r="E50" s="31">
        <v>436161.2</v>
      </c>
      <c r="F50" s="31">
        <v>424136</v>
      </c>
      <c r="G50" s="21">
        <f t="shared" si="1"/>
        <v>119.61128644401096</v>
      </c>
      <c r="H50" s="35" t="s">
        <v>111</v>
      </c>
      <c r="I50" s="12"/>
      <c r="J50" s="6"/>
      <c r="K50" s="6"/>
      <c r="L50" s="13"/>
      <c r="M50" s="14"/>
      <c r="N50" s="11"/>
      <c r="O50" s="11"/>
      <c r="P50" s="3"/>
    </row>
    <row r="51" spans="1:16" ht="68.25" customHeight="1" x14ac:dyDescent="0.2">
      <c r="A51" s="24" t="s">
        <v>59</v>
      </c>
      <c r="B51" s="25" t="s">
        <v>33</v>
      </c>
      <c r="C51" s="25" t="s">
        <v>7</v>
      </c>
      <c r="D51" s="31">
        <v>27217.599999999999</v>
      </c>
      <c r="E51" s="31">
        <v>25071.9</v>
      </c>
      <c r="F51" s="31">
        <v>24798.5</v>
      </c>
      <c r="G51" s="21">
        <f t="shared" si="1"/>
        <v>91.112001058138858</v>
      </c>
      <c r="H51" s="35" t="s">
        <v>124</v>
      </c>
      <c r="I51" s="15"/>
      <c r="J51" s="6"/>
      <c r="K51" s="6"/>
      <c r="L51" s="13"/>
      <c r="M51" s="6"/>
      <c r="N51" s="11"/>
      <c r="O51" s="11"/>
      <c r="P51" s="3"/>
    </row>
    <row r="52" spans="1:16" ht="121.5" customHeight="1" x14ac:dyDescent="0.2">
      <c r="A52" s="24" t="s">
        <v>60</v>
      </c>
      <c r="B52" s="25" t="s">
        <v>33</v>
      </c>
      <c r="C52" s="25" t="s">
        <v>11</v>
      </c>
      <c r="D52" s="31">
        <v>42581.7</v>
      </c>
      <c r="E52" s="31">
        <v>32878.800000000003</v>
      </c>
      <c r="F52" s="31">
        <v>32047.399999999994</v>
      </c>
      <c r="G52" s="21">
        <f t="shared" si="1"/>
        <v>75.260968913876141</v>
      </c>
      <c r="H52" s="24" t="s">
        <v>116</v>
      </c>
      <c r="I52" s="15"/>
      <c r="J52" s="6"/>
      <c r="K52" s="6"/>
      <c r="L52" s="13"/>
      <c r="M52" s="6"/>
      <c r="N52" s="11"/>
      <c r="O52" s="11"/>
      <c r="P52" s="3"/>
    </row>
    <row r="53" spans="1:16" ht="18" customHeight="1" x14ac:dyDescent="0.2">
      <c r="A53" s="22" t="s">
        <v>61</v>
      </c>
      <c r="B53" s="23" t="s">
        <v>27</v>
      </c>
      <c r="C53" s="23" t="s">
        <v>5</v>
      </c>
      <c r="D53" s="30">
        <f>D54+D55+D56+D57+D58+D59</f>
        <v>7693927.5999999996</v>
      </c>
      <c r="E53" s="30">
        <f t="shared" ref="E53:F53" si="9">E54+E55+E56+E57+E58+E59</f>
        <v>9289582.1000000015</v>
      </c>
      <c r="F53" s="30">
        <f t="shared" si="9"/>
        <v>9114964.9000000004</v>
      </c>
      <c r="G53" s="18">
        <f t="shared" si="1"/>
        <v>118.46959542483869</v>
      </c>
      <c r="H53" s="37"/>
      <c r="I53" s="12"/>
      <c r="J53" s="6"/>
      <c r="K53" s="6"/>
      <c r="L53" s="13"/>
      <c r="M53" s="14"/>
      <c r="N53" s="11"/>
      <c r="O53" s="11"/>
      <c r="P53" s="3"/>
    </row>
    <row r="54" spans="1:16" ht="15" customHeight="1" x14ac:dyDescent="0.2">
      <c r="A54" s="24" t="s">
        <v>62</v>
      </c>
      <c r="B54" s="25" t="s">
        <v>27</v>
      </c>
      <c r="C54" s="25" t="s">
        <v>4</v>
      </c>
      <c r="D54" s="31">
        <v>1222118.3</v>
      </c>
      <c r="E54" s="31">
        <v>1314626.2000000002</v>
      </c>
      <c r="F54" s="31">
        <v>1178025.9000000001</v>
      </c>
      <c r="G54" s="21">
        <f t="shared" si="1"/>
        <v>96.392133232928444</v>
      </c>
      <c r="H54" s="36" t="s">
        <v>89</v>
      </c>
      <c r="I54" s="15"/>
      <c r="J54" s="6"/>
      <c r="K54" s="6"/>
      <c r="L54" s="13"/>
      <c r="M54" s="6"/>
      <c r="N54" s="11"/>
      <c r="O54" s="11"/>
      <c r="P54" s="3"/>
    </row>
    <row r="55" spans="1:16" ht="45" customHeight="1" x14ac:dyDescent="0.2">
      <c r="A55" s="24" t="s">
        <v>63</v>
      </c>
      <c r="B55" s="25" t="s">
        <v>27</v>
      </c>
      <c r="C55" s="25" t="s">
        <v>7</v>
      </c>
      <c r="D55" s="31">
        <v>9238.9</v>
      </c>
      <c r="E55" s="31">
        <v>14210.7</v>
      </c>
      <c r="F55" s="31">
        <v>11067.6</v>
      </c>
      <c r="G55" s="21">
        <f t="shared" si="1"/>
        <v>119.79348190801937</v>
      </c>
      <c r="H55" s="24" t="s">
        <v>127</v>
      </c>
      <c r="I55" s="15"/>
      <c r="J55" s="6"/>
      <c r="K55" s="6"/>
      <c r="L55" s="13"/>
      <c r="M55" s="6"/>
      <c r="N55" s="11"/>
      <c r="O55" s="11"/>
      <c r="P55" s="3"/>
    </row>
    <row r="56" spans="1:16" ht="117" customHeight="1" x14ac:dyDescent="0.2">
      <c r="A56" s="24" t="s">
        <v>64</v>
      </c>
      <c r="B56" s="25" t="s">
        <v>27</v>
      </c>
      <c r="C56" s="25" t="s">
        <v>11</v>
      </c>
      <c r="D56" s="31">
        <v>25084.6</v>
      </c>
      <c r="E56" s="31">
        <v>21027.200000000001</v>
      </c>
      <c r="F56" s="31">
        <v>20478.8</v>
      </c>
      <c r="G56" s="21">
        <f t="shared" si="1"/>
        <v>81.638933847858851</v>
      </c>
      <c r="H56" s="24" t="s">
        <v>116</v>
      </c>
      <c r="I56" s="12"/>
      <c r="J56" s="6"/>
      <c r="K56" s="6"/>
      <c r="L56" s="13"/>
      <c r="M56" s="14"/>
      <c r="N56" s="11"/>
      <c r="O56" s="11"/>
      <c r="P56" s="3"/>
    </row>
    <row r="57" spans="1:16" ht="117.75" customHeight="1" x14ac:dyDescent="0.2">
      <c r="A57" s="24" t="s">
        <v>65</v>
      </c>
      <c r="B57" s="25" t="s">
        <v>27</v>
      </c>
      <c r="C57" s="25" t="s">
        <v>13</v>
      </c>
      <c r="D57" s="31">
        <v>66771.199999999997</v>
      </c>
      <c r="E57" s="31">
        <v>43349.399999999994</v>
      </c>
      <c r="F57" s="31">
        <v>40304.5</v>
      </c>
      <c r="G57" s="21">
        <f t="shared" si="1"/>
        <v>60.362102223713222</v>
      </c>
      <c r="H57" s="24" t="s">
        <v>116</v>
      </c>
      <c r="I57" s="15"/>
      <c r="J57" s="6"/>
      <c r="K57" s="6"/>
      <c r="L57" s="13"/>
      <c r="M57" s="6"/>
      <c r="N57" s="11"/>
      <c r="O57" s="11"/>
      <c r="P57" s="3"/>
    </row>
    <row r="58" spans="1:16" ht="94.5" customHeight="1" x14ac:dyDescent="0.2">
      <c r="A58" s="24" t="s">
        <v>66</v>
      </c>
      <c r="B58" s="25" t="s">
        <v>27</v>
      </c>
      <c r="C58" s="25" t="s">
        <v>15</v>
      </c>
      <c r="D58" s="31">
        <v>45524.1</v>
      </c>
      <c r="E58" s="31">
        <v>47756.5</v>
      </c>
      <c r="F58" s="31">
        <v>38792.5</v>
      </c>
      <c r="G58" s="21">
        <f t="shared" si="1"/>
        <v>85.213106903815785</v>
      </c>
      <c r="H58" s="24" t="s">
        <v>103</v>
      </c>
      <c r="I58" s="15"/>
      <c r="J58" s="6"/>
      <c r="K58" s="6"/>
      <c r="L58" s="13"/>
      <c r="M58" s="6"/>
      <c r="N58" s="11"/>
      <c r="O58" s="11"/>
      <c r="P58" s="3"/>
    </row>
    <row r="59" spans="1:16" ht="43.5" customHeight="1" x14ac:dyDescent="0.2">
      <c r="A59" s="24" t="s">
        <v>67</v>
      </c>
      <c r="B59" s="25" t="s">
        <v>27</v>
      </c>
      <c r="C59" s="25" t="s">
        <v>27</v>
      </c>
      <c r="D59" s="31">
        <v>6325190.5</v>
      </c>
      <c r="E59" s="31">
        <v>7848612.1000000006</v>
      </c>
      <c r="F59" s="31">
        <v>7826295.6000000006</v>
      </c>
      <c r="G59" s="21">
        <f t="shared" si="1"/>
        <v>123.73217217726487</v>
      </c>
      <c r="H59" s="24" t="s">
        <v>128</v>
      </c>
      <c r="I59" s="12"/>
      <c r="J59" s="6"/>
      <c r="K59" s="6"/>
      <c r="L59" s="13"/>
      <c r="M59" s="14"/>
      <c r="N59" s="11"/>
      <c r="O59" s="11"/>
      <c r="P59" s="3"/>
    </row>
    <row r="60" spans="1:16" ht="18" customHeight="1" x14ac:dyDescent="0.2">
      <c r="A60" s="22" t="s">
        <v>68</v>
      </c>
      <c r="B60" s="23" t="s">
        <v>22</v>
      </c>
      <c r="C60" s="23" t="s">
        <v>5</v>
      </c>
      <c r="D60" s="30">
        <f>D61+D62+D63+D64+D65</f>
        <v>8850011.5</v>
      </c>
      <c r="E60" s="30">
        <f t="shared" ref="E60:F60" si="10">E61+E62+E63+E64+E65</f>
        <v>10283618.399999999</v>
      </c>
      <c r="F60" s="30">
        <f t="shared" si="10"/>
        <v>10045706.5</v>
      </c>
      <c r="G60" s="18">
        <f t="shared" si="1"/>
        <v>113.51066040987629</v>
      </c>
      <c r="H60" s="18"/>
      <c r="I60" s="15"/>
      <c r="J60" s="6"/>
      <c r="K60" s="6"/>
      <c r="L60" s="13"/>
      <c r="M60" s="6"/>
      <c r="N60" s="11"/>
      <c r="O60" s="11"/>
      <c r="P60" s="3"/>
    </row>
    <row r="61" spans="1:16" ht="76.5" customHeight="1" x14ac:dyDescent="0.2">
      <c r="A61" s="24" t="s">
        <v>69</v>
      </c>
      <c r="B61" s="25" t="s">
        <v>22</v>
      </c>
      <c r="C61" s="25" t="s">
        <v>4</v>
      </c>
      <c r="D61" s="31">
        <v>168712.2</v>
      </c>
      <c r="E61" s="31">
        <v>159694.70000000001</v>
      </c>
      <c r="F61" s="31">
        <v>159584.9</v>
      </c>
      <c r="G61" s="21">
        <f t="shared" si="1"/>
        <v>94.590017793615388</v>
      </c>
      <c r="H61" s="24" t="s">
        <v>114</v>
      </c>
      <c r="I61" s="15"/>
      <c r="J61" s="6"/>
      <c r="K61" s="6"/>
      <c r="L61" s="13"/>
      <c r="M61" s="6"/>
      <c r="N61" s="11"/>
      <c r="O61" s="11"/>
      <c r="P61" s="3"/>
    </row>
    <row r="62" spans="1:16" ht="61.5" customHeight="1" x14ac:dyDescent="0.2">
      <c r="A62" s="24" t="s">
        <v>70</v>
      </c>
      <c r="B62" s="25" t="s">
        <v>22</v>
      </c>
      <c r="C62" s="25" t="s">
        <v>7</v>
      </c>
      <c r="D62" s="31">
        <v>1708875.3</v>
      </c>
      <c r="E62" s="31">
        <v>2183091.5999999996</v>
      </c>
      <c r="F62" s="31">
        <v>2153724.7999999998</v>
      </c>
      <c r="G62" s="21">
        <f t="shared" si="1"/>
        <v>126.03171220275698</v>
      </c>
      <c r="H62" s="24" t="s">
        <v>111</v>
      </c>
      <c r="I62" s="12"/>
      <c r="J62" s="6"/>
      <c r="K62" s="6"/>
      <c r="L62" s="13"/>
      <c r="M62" s="14"/>
      <c r="N62" s="11"/>
      <c r="O62" s="11"/>
      <c r="P62" s="3"/>
    </row>
    <row r="63" spans="1:16" ht="43.5" customHeight="1" x14ac:dyDescent="0.2">
      <c r="A63" s="27" t="s">
        <v>71</v>
      </c>
      <c r="B63" s="26" t="s">
        <v>22</v>
      </c>
      <c r="C63" s="26" t="s">
        <v>9</v>
      </c>
      <c r="D63" s="31">
        <v>5748675.7000000002</v>
      </c>
      <c r="E63" s="31">
        <v>6586902.9999999991</v>
      </c>
      <c r="F63" s="31">
        <v>6429329.2999999998</v>
      </c>
      <c r="G63" s="21">
        <f t="shared" si="1"/>
        <v>111.84018086113295</v>
      </c>
      <c r="H63" s="24" t="s">
        <v>113</v>
      </c>
      <c r="I63" s="15"/>
      <c r="J63" s="6"/>
      <c r="K63" s="6"/>
      <c r="L63" s="13"/>
      <c r="M63" s="6"/>
      <c r="N63" s="11"/>
      <c r="O63" s="11"/>
      <c r="P63" s="3"/>
    </row>
    <row r="64" spans="1:16" x14ac:dyDescent="0.2">
      <c r="A64" s="27" t="s">
        <v>72</v>
      </c>
      <c r="B64" s="26" t="s">
        <v>22</v>
      </c>
      <c r="C64" s="26" t="s">
        <v>11</v>
      </c>
      <c r="D64" s="31">
        <v>1056502.2</v>
      </c>
      <c r="E64" s="31">
        <v>1070942.6000000001</v>
      </c>
      <c r="F64" s="31">
        <v>1026071.6000000001</v>
      </c>
      <c r="G64" s="21">
        <f t="shared" si="1"/>
        <v>97.119684180496748</v>
      </c>
      <c r="H64" s="25" t="s">
        <v>89</v>
      </c>
      <c r="I64" s="15"/>
      <c r="J64" s="6"/>
      <c r="K64" s="6"/>
      <c r="L64" s="13"/>
      <c r="M64" s="6"/>
      <c r="N64" s="11"/>
      <c r="O64" s="11"/>
      <c r="P64" s="3"/>
    </row>
    <row r="65" spans="1:16" ht="56.25" customHeight="1" x14ac:dyDescent="0.2">
      <c r="A65" s="24" t="s">
        <v>73</v>
      </c>
      <c r="B65" s="25" t="s">
        <v>22</v>
      </c>
      <c r="C65" s="25" t="s">
        <v>15</v>
      </c>
      <c r="D65" s="31">
        <v>167246.1</v>
      </c>
      <c r="E65" s="31">
        <v>282986.5</v>
      </c>
      <c r="F65" s="31">
        <v>276995.90000000002</v>
      </c>
      <c r="G65" s="21">
        <f t="shared" si="1"/>
        <v>165.6217394605913</v>
      </c>
      <c r="H65" s="24" t="s">
        <v>111</v>
      </c>
      <c r="I65" s="12"/>
      <c r="J65" s="6"/>
      <c r="K65" s="6"/>
      <c r="L65" s="13"/>
      <c r="M65" s="14"/>
      <c r="N65" s="11"/>
      <c r="O65" s="11"/>
      <c r="P65" s="3"/>
    </row>
    <row r="66" spans="1:16" ht="18" customHeight="1" x14ac:dyDescent="0.2">
      <c r="A66" s="22" t="s">
        <v>74</v>
      </c>
      <c r="B66" s="23" t="s">
        <v>19</v>
      </c>
      <c r="C66" s="23" t="s">
        <v>5</v>
      </c>
      <c r="D66" s="30">
        <f>D67+D68+D69</f>
        <v>312686.3</v>
      </c>
      <c r="E66" s="30">
        <f t="shared" ref="E66:F66" si="11">E67+E68+E69</f>
        <v>363317.2</v>
      </c>
      <c r="F66" s="30">
        <f t="shared" si="11"/>
        <v>234062.90000000002</v>
      </c>
      <c r="G66" s="18">
        <f t="shared" si="1"/>
        <v>74.855502143841932</v>
      </c>
      <c r="H66" s="18"/>
      <c r="I66" s="15"/>
      <c r="J66" s="6"/>
      <c r="K66" s="6"/>
      <c r="L66" s="13"/>
      <c r="M66" s="6"/>
      <c r="N66" s="11"/>
      <c r="O66" s="11"/>
      <c r="P66" s="3"/>
    </row>
    <row r="67" spans="1:16" ht="71.25" customHeight="1" x14ac:dyDescent="0.2">
      <c r="A67" s="24" t="s">
        <v>75</v>
      </c>
      <c r="B67" s="25" t="s">
        <v>19</v>
      </c>
      <c r="C67" s="25" t="s">
        <v>7</v>
      </c>
      <c r="D67" s="31">
        <v>163014.6</v>
      </c>
      <c r="E67" s="31">
        <v>217204.90000000002</v>
      </c>
      <c r="F67" s="31">
        <v>94066.2</v>
      </c>
      <c r="G67" s="21">
        <f t="shared" si="1"/>
        <v>57.704156560209938</v>
      </c>
      <c r="H67" s="34" t="s">
        <v>126</v>
      </c>
      <c r="I67" s="10"/>
      <c r="J67" s="6"/>
      <c r="K67" s="6"/>
      <c r="L67" s="6"/>
      <c r="M67" s="6"/>
      <c r="N67" s="11"/>
      <c r="O67" s="11"/>
      <c r="P67" s="3"/>
    </row>
    <row r="68" spans="1:16" ht="117" customHeight="1" x14ac:dyDescent="0.2">
      <c r="A68" s="24" t="s">
        <v>76</v>
      </c>
      <c r="B68" s="25" t="s">
        <v>19</v>
      </c>
      <c r="C68" s="25" t="s">
        <v>9</v>
      </c>
      <c r="D68" s="31">
        <v>130803.5</v>
      </c>
      <c r="E68" s="31">
        <v>128032.7</v>
      </c>
      <c r="F68" s="31">
        <v>121958</v>
      </c>
      <c r="G68" s="21">
        <f t="shared" si="1"/>
        <v>93.237566273073739</v>
      </c>
      <c r="H68" s="24" t="s">
        <v>116</v>
      </c>
      <c r="I68" s="12"/>
      <c r="J68" s="6"/>
      <c r="K68" s="6"/>
      <c r="L68" s="13"/>
      <c r="M68" s="6"/>
      <c r="N68" s="11"/>
      <c r="O68" s="11"/>
      <c r="P68" s="3"/>
    </row>
    <row r="69" spans="1:16" ht="28.5" customHeight="1" x14ac:dyDescent="0.2">
      <c r="A69" s="24" t="s">
        <v>77</v>
      </c>
      <c r="B69" s="25" t="s">
        <v>19</v>
      </c>
      <c r="C69" s="25" t="s">
        <v>13</v>
      </c>
      <c r="D69" s="31">
        <v>18868.2</v>
      </c>
      <c r="E69" s="31">
        <v>18079.599999999999</v>
      </c>
      <c r="F69" s="31">
        <v>18038.7</v>
      </c>
      <c r="G69" s="21">
        <f t="shared" si="1"/>
        <v>95.603714185772887</v>
      </c>
      <c r="H69" s="25" t="s">
        <v>89</v>
      </c>
      <c r="I69" s="12"/>
      <c r="J69" s="6"/>
      <c r="K69" s="6"/>
      <c r="L69" s="13"/>
      <c r="M69" s="14"/>
      <c r="N69" s="11"/>
      <c r="O69" s="11"/>
      <c r="P69" s="3"/>
    </row>
    <row r="70" spans="1:16" ht="18" customHeight="1" x14ac:dyDescent="0.2">
      <c r="A70" s="22" t="s">
        <v>78</v>
      </c>
      <c r="B70" s="23" t="s">
        <v>40</v>
      </c>
      <c r="C70" s="23" t="s">
        <v>5</v>
      </c>
      <c r="D70" s="30">
        <f>D71</f>
        <v>19479.900000000001</v>
      </c>
      <c r="E70" s="30">
        <f t="shared" ref="E70:F70" si="12">E71</f>
        <v>20321.900000000001</v>
      </c>
      <c r="F70" s="30">
        <f t="shared" si="12"/>
        <v>19017.900000000001</v>
      </c>
      <c r="G70" s="18">
        <f t="shared" si="1"/>
        <v>97.628324580721667</v>
      </c>
      <c r="H70" s="25" t="s">
        <v>89</v>
      </c>
      <c r="I70" s="15"/>
      <c r="J70" s="6"/>
      <c r="K70" s="6"/>
      <c r="L70" s="13"/>
      <c r="M70" s="6"/>
      <c r="N70" s="11"/>
      <c r="O70" s="11"/>
      <c r="P70" s="3"/>
    </row>
    <row r="71" spans="1:16" x14ac:dyDescent="0.2">
      <c r="A71" s="24" t="s">
        <v>79</v>
      </c>
      <c r="B71" s="25" t="s">
        <v>40</v>
      </c>
      <c r="C71" s="25" t="s">
        <v>7</v>
      </c>
      <c r="D71" s="31">
        <v>19479.900000000001</v>
      </c>
      <c r="E71" s="31">
        <v>20321.900000000001</v>
      </c>
      <c r="F71" s="31">
        <v>19017.900000000001</v>
      </c>
      <c r="G71" s="21">
        <f t="shared" si="1"/>
        <v>97.628324580721667</v>
      </c>
      <c r="H71" s="25" t="s">
        <v>89</v>
      </c>
      <c r="I71" s="15"/>
      <c r="J71" s="6"/>
      <c r="K71" s="6"/>
      <c r="L71" s="13"/>
      <c r="M71" s="6"/>
      <c r="N71" s="11"/>
      <c r="O71" s="11"/>
      <c r="P71" s="3"/>
    </row>
    <row r="72" spans="1:16" ht="30.75" customHeight="1" x14ac:dyDescent="0.2">
      <c r="A72" s="22" t="s">
        <v>80</v>
      </c>
      <c r="B72" s="23" t="s">
        <v>21</v>
      </c>
      <c r="C72" s="23" t="s">
        <v>5</v>
      </c>
      <c r="D72" s="30">
        <f>D73</f>
        <v>1673831.6</v>
      </c>
      <c r="E72" s="30">
        <f t="shared" ref="E72:F72" si="13">E73</f>
        <v>1509553.9</v>
      </c>
      <c r="F72" s="30">
        <f t="shared" si="13"/>
        <v>1509551.7000000002</v>
      </c>
      <c r="G72" s="18">
        <f t="shared" si="1"/>
        <v>90.185398578925145</v>
      </c>
      <c r="H72" s="18"/>
      <c r="I72" s="15"/>
      <c r="J72" s="6"/>
      <c r="K72" s="6"/>
      <c r="L72" s="13"/>
      <c r="M72" s="6"/>
      <c r="N72" s="11"/>
      <c r="O72" s="11"/>
      <c r="P72" s="3"/>
    </row>
    <row r="73" spans="1:16" ht="71.25" customHeight="1" x14ac:dyDescent="0.2">
      <c r="A73" s="24" t="s">
        <v>81</v>
      </c>
      <c r="B73" s="25" t="s">
        <v>21</v>
      </c>
      <c r="C73" s="25" t="s">
        <v>4</v>
      </c>
      <c r="D73" s="31">
        <v>1673831.6</v>
      </c>
      <c r="E73" s="31">
        <v>1509553.9</v>
      </c>
      <c r="F73" s="31">
        <v>1509551.7000000002</v>
      </c>
      <c r="G73" s="21">
        <f t="shared" ref="G73:G78" si="14">F73/D73*100</f>
        <v>90.185398578925145</v>
      </c>
      <c r="H73" s="24" t="s">
        <v>98</v>
      </c>
    </row>
    <row r="74" spans="1:16" ht="41.25" customHeight="1" x14ac:dyDescent="0.2">
      <c r="A74" s="22" t="s">
        <v>82</v>
      </c>
      <c r="B74" s="23" t="s">
        <v>51</v>
      </c>
      <c r="C74" s="23" t="s">
        <v>5</v>
      </c>
      <c r="D74" s="30">
        <f>D75+D76+D77</f>
        <v>2285283.2000000002</v>
      </c>
      <c r="E74" s="30">
        <f t="shared" ref="E74:F74" si="15">E75+E76+E77</f>
        <v>2389500</v>
      </c>
      <c r="F74" s="30">
        <f t="shared" si="15"/>
        <v>2360217.1</v>
      </c>
      <c r="G74" s="18">
        <f t="shared" si="14"/>
        <v>103.27897653997545</v>
      </c>
      <c r="H74" s="25" t="s">
        <v>89</v>
      </c>
    </row>
    <row r="75" spans="1:16" ht="45" customHeight="1" x14ac:dyDescent="0.2">
      <c r="A75" s="24" t="s">
        <v>83</v>
      </c>
      <c r="B75" s="25" t="s">
        <v>51</v>
      </c>
      <c r="C75" s="25" t="s">
        <v>4</v>
      </c>
      <c r="D75" s="31">
        <v>1766128</v>
      </c>
      <c r="E75" s="31">
        <v>1766128</v>
      </c>
      <c r="F75" s="31">
        <v>1766128</v>
      </c>
      <c r="G75" s="21">
        <f t="shared" si="14"/>
        <v>100</v>
      </c>
      <c r="H75" s="25" t="s">
        <v>89</v>
      </c>
    </row>
    <row r="76" spans="1:16" ht="87.75" customHeight="1" x14ac:dyDescent="0.2">
      <c r="A76" s="24" t="s">
        <v>84</v>
      </c>
      <c r="B76" s="25" t="s">
        <v>51</v>
      </c>
      <c r="C76" s="25" t="s">
        <v>7</v>
      </c>
      <c r="D76" s="31">
        <v>309454.8</v>
      </c>
      <c r="E76" s="31">
        <v>417448.2</v>
      </c>
      <c r="F76" s="31">
        <v>417448.2</v>
      </c>
      <c r="G76" s="21">
        <f t="shared" si="14"/>
        <v>134.89795601813256</v>
      </c>
      <c r="H76" s="33" t="s">
        <v>125</v>
      </c>
    </row>
    <row r="77" spans="1:16" ht="93" customHeight="1" x14ac:dyDescent="0.2">
      <c r="A77" s="24" t="s">
        <v>85</v>
      </c>
      <c r="B77" s="25" t="s">
        <v>51</v>
      </c>
      <c r="C77" s="25" t="s">
        <v>9</v>
      </c>
      <c r="D77" s="31">
        <v>209700.4</v>
      </c>
      <c r="E77" s="31">
        <v>205923.8</v>
      </c>
      <c r="F77" s="31">
        <v>176640.9</v>
      </c>
      <c r="G77" s="21">
        <f t="shared" si="14"/>
        <v>84.234889394583888</v>
      </c>
      <c r="H77" s="33" t="s">
        <v>110</v>
      </c>
    </row>
    <row r="78" spans="1:16" ht="18" customHeight="1" x14ac:dyDescent="0.2">
      <c r="A78" s="28" t="s">
        <v>86</v>
      </c>
      <c r="B78" s="29" t="s">
        <v>5</v>
      </c>
      <c r="C78" s="29" t="s">
        <v>5</v>
      </c>
      <c r="D78" s="30">
        <f>D8+D17+D19+D24+D34+D38+D42+D49+D53+D60+D66+D70+D72+D74</f>
        <v>45683615.800000004</v>
      </c>
      <c r="E78" s="30">
        <f t="shared" ref="E78:F78" si="16">E8+E17+E19+E24+E34+E38+E42+E49+E53+E60+E66+E70+E72+E74</f>
        <v>52715294.299999997</v>
      </c>
      <c r="F78" s="30">
        <f t="shared" si="16"/>
        <v>50621032.899999999</v>
      </c>
      <c r="G78" s="18">
        <f t="shared" si="14"/>
        <v>110.80785094073048</v>
      </c>
      <c r="H78" s="18"/>
    </row>
  </sheetData>
  <autoFilter ref="A6:P78"/>
  <mergeCells count="9">
    <mergeCell ref="H5:H6"/>
    <mergeCell ref="A1:H1"/>
    <mergeCell ref="A2:H2"/>
    <mergeCell ref="B5:C5"/>
    <mergeCell ref="G5:G6"/>
    <mergeCell ref="D5:D6"/>
    <mergeCell ref="A5:A6"/>
    <mergeCell ref="E5:E6"/>
    <mergeCell ref="F5:F6"/>
  </mergeCells>
  <pageMargins left="0.59055118110236227" right="0.39370078740157483" top="0.59055118110236227" bottom="0.62992125984251968" header="0.31496062992125984" footer="0.31496062992125984"/>
  <pageSetup paperSize="9" scale="90" fitToHeight="0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77"/>
  <sheetViews>
    <sheetView topLeftCell="A7" workbookViewId="0">
      <selection activeCell="B3" sqref="B3:C77"/>
    </sheetView>
  </sheetViews>
  <sheetFormatPr defaultRowHeight="12.75" x14ac:dyDescent="0.2"/>
  <cols>
    <col min="1" max="1" width="31" customWidth="1"/>
    <col min="4" max="4" width="15.6640625" customWidth="1"/>
    <col min="5" max="5" width="14.6640625" customWidth="1"/>
    <col min="6" max="6" width="17.33203125" customWidth="1"/>
  </cols>
  <sheetData>
    <row r="3" spans="1:6" ht="25.5" x14ac:dyDescent="0.2">
      <c r="A3" s="22" t="s">
        <v>3</v>
      </c>
      <c r="B3" s="23" t="s">
        <v>4</v>
      </c>
      <c r="C3" s="23" t="s">
        <v>5</v>
      </c>
      <c r="D3" s="30">
        <v>2204192.1999999997</v>
      </c>
      <c r="E3" s="30">
        <v>1974562.5000000002</v>
      </c>
      <c r="F3" s="30">
        <v>1764359.3000000003</v>
      </c>
    </row>
    <row r="4" spans="1:6" ht="51" x14ac:dyDescent="0.2">
      <c r="A4" s="24" t="s">
        <v>6</v>
      </c>
      <c r="B4" s="25" t="s">
        <v>4</v>
      </c>
      <c r="C4" s="25" t="s">
        <v>7</v>
      </c>
      <c r="D4" s="31">
        <v>2976.4</v>
      </c>
      <c r="E4" s="31">
        <v>3029.4</v>
      </c>
      <c r="F4" s="31">
        <v>2625.9</v>
      </c>
    </row>
    <row r="5" spans="1:6" ht="76.5" x14ac:dyDescent="0.2">
      <c r="A5" s="24" t="s">
        <v>8</v>
      </c>
      <c r="B5" s="25" t="s">
        <v>4</v>
      </c>
      <c r="C5" s="25" t="s">
        <v>9</v>
      </c>
      <c r="D5" s="31">
        <v>114236.3</v>
      </c>
      <c r="E5" s="31">
        <v>114236.3</v>
      </c>
      <c r="F5" s="31">
        <v>113891.9</v>
      </c>
    </row>
    <row r="6" spans="1:6" ht="102" x14ac:dyDescent="0.2">
      <c r="A6" s="24" t="s">
        <v>10</v>
      </c>
      <c r="B6" s="25" t="s">
        <v>4</v>
      </c>
      <c r="C6" s="25" t="s">
        <v>11</v>
      </c>
      <c r="D6" s="31">
        <v>46002.2</v>
      </c>
      <c r="E6" s="31">
        <v>44720.5</v>
      </c>
      <c r="F6" s="31">
        <v>42555.1</v>
      </c>
    </row>
    <row r="7" spans="1:6" x14ac:dyDescent="0.2">
      <c r="A7" s="24" t="s">
        <v>12</v>
      </c>
      <c r="B7" s="25" t="s">
        <v>4</v>
      </c>
      <c r="C7" s="25" t="s">
        <v>13</v>
      </c>
      <c r="D7" s="31">
        <v>113442</v>
      </c>
      <c r="E7" s="31">
        <v>113976</v>
      </c>
      <c r="F7" s="31">
        <v>109520.20000000001</v>
      </c>
    </row>
    <row r="8" spans="1:6" ht="76.5" x14ac:dyDescent="0.2">
      <c r="A8" s="24" t="s">
        <v>14</v>
      </c>
      <c r="B8" s="25" t="s">
        <v>4</v>
      </c>
      <c r="C8" s="25" t="s">
        <v>15</v>
      </c>
      <c r="D8" s="31">
        <v>152396.79999999999</v>
      </c>
      <c r="E8" s="31">
        <v>152302.6</v>
      </c>
      <c r="F8" s="31">
        <v>148777.09999999998</v>
      </c>
    </row>
    <row r="9" spans="1:6" ht="25.5" x14ac:dyDescent="0.2">
      <c r="A9" s="24" t="s">
        <v>16</v>
      </c>
      <c r="B9" s="25" t="s">
        <v>4</v>
      </c>
      <c r="C9" s="25" t="s">
        <v>17</v>
      </c>
      <c r="D9" s="31">
        <v>38197.600000000006</v>
      </c>
      <c r="E9" s="31">
        <v>38197.700000000004</v>
      </c>
      <c r="F9" s="31">
        <v>36291.4</v>
      </c>
    </row>
    <row r="10" spans="1:6" x14ac:dyDescent="0.2">
      <c r="A10" s="24" t="s">
        <v>18</v>
      </c>
      <c r="B10" s="25" t="s">
        <v>4</v>
      </c>
      <c r="C10" s="25" t="s">
        <v>19</v>
      </c>
      <c r="D10" s="31">
        <v>29158.6</v>
      </c>
      <c r="E10" s="31">
        <v>4524.1000000000004</v>
      </c>
      <c r="F10" s="31">
        <v>0</v>
      </c>
    </row>
    <row r="11" spans="1:6" ht="25.5" x14ac:dyDescent="0.2">
      <c r="A11" s="24" t="s">
        <v>20</v>
      </c>
      <c r="B11" s="25" t="s">
        <v>4</v>
      </c>
      <c r="C11" s="25" t="s">
        <v>21</v>
      </c>
      <c r="D11" s="31">
        <v>1707782.2999999998</v>
      </c>
      <c r="E11" s="31">
        <v>1503575.9000000001</v>
      </c>
      <c r="F11" s="31">
        <v>1310697.7000000002</v>
      </c>
    </row>
    <row r="12" spans="1:6" x14ac:dyDescent="0.2">
      <c r="A12" s="22" t="s">
        <v>23</v>
      </c>
      <c r="B12" s="23" t="s">
        <v>7</v>
      </c>
      <c r="C12" s="23" t="s">
        <v>5</v>
      </c>
      <c r="D12" s="30">
        <v>38927.4</v>
      </c>
      <c r="E12" s="30">
        <v>38927.4</v>
      </c>
      <c r="F12" s="30">
        <v>38718.699999999997</v>
      </c>
    </row>
    <row r="13" spans="1:6" ht="25.5" x14ac:dyDescent="0.2">
      <c r="A13" s="24" t="s">
        <v>24</v>
      </c>
      <c r="B13" s="25" t="s">
        <v>7</v>
      </c>
      <c r="C13" s="25" t="s">
        <v>9</v>
      </c>
      <c r="D13" s="31">
        <v>38927.4</v>
      </c>
      <c r="E13" s="31">
        <v>38927.4</v>
      </c>
      <c r="F13" s="31">
        <v>38718.699999999997</v>
      </c>
    </row>
    <row r="14" spans="1:6" ht="38.25" x14ac:dyDescent="0.2">
      <c r="A14" s="22" t="s">
        <v>25</v>
      </c>
      <c r="B14" s="23" t="s">
        <v>9</v>
      </c>
      <c r="C14" s="23" t="s">
        <v>5</v>
      </c>
      <c r="D14" s="30">
        <v>723683.6</v>
      </c>
      <c r="E14" s="30">
        <v>723750.79999999993</v>
      </c>
      <c r="F14" s="30">
        <v>688988.7</v>
      </c>
    </row>
    <row r="15" spans="1:6" ht="63.75" x14ac:dyDescent="0.2">
      <c r="A15" s="24" t="s">
        <v>26</v>
      </c>
      <c r="B15" s="25" t="s">
        <v>9</v>
      </c>
      <c r="C15" s="25" t="s">
        <v>27</v>
      </c>
      <c r="D15" s="31">
        <v>110602.9</v>
      </c>
      <c r="E15" s="31">
        <v>110685.5</v>
      </c>
      <c r="F15" s="31">
        <v>100295.5</v>
      </c>
    </row>
    <row r="16" spans="1:6" ht="25.5" x14ac:dyDescent="0.2">
      <c r="A16" s="24" t="s">
        <v>28</v>
      </c>
      <c r="B16" s="25" t="s">
        <v>9</v>
      </c>
      <c r="C16" s="25" t="s">
        <v>22</v>
      </c>
      <c r="D16" s="31">
        <v>611494.6</v>
      </c>
      <c r="E16" s="31">
        <v>611494.69999999995</v>
      </c>
      <c r="F16" s="31">
        <v>587207.1</v>
      </c>
    </row>
    <row r="17" spans="1:6" x14ac:dyDescent="0.2">
      <c r="A17" s="24" t="s">
        <v>29</v>
      </c>
      <c r="B17" s="25" t="s">
        <v>9</v>
      </c>
      <c r="C17" s="25" t="s">
        <v>19</v>
      </c>
      <c r="D17" s="31">
        <v>1486.1</v>
      </c>
      <c r="E17" s="31">
        <v>1570.6</v>
      </c>
      <c r="F17" s="31">
        <v>1486.1</v>
      </c>
    </row>
    <row r="18" spans="1:6" ht="51" x14ac:dyDescent="0.2">
      <c r="A18" s="24" t="s">
        <v>91</v>
      </c>
      <c r="B18" s="25" t="s">
        <v>9</v>
      </c>
      <c r="C18" s="25" t="s">
        <v>51</v>
      </c>
      <c r="D18" s="31">
        <v>100</v>
      </c>
      <c r="E18" s="31">
        <v>0</v>
      </c>
      <c r="F18" s="31">
        <v>0</v>
      </c>
    </row>
    <row r="19" spans="1:6" x14ac:dyDescent="0.2">
      <c r="A19" s="22" t="s">
        <v>30</v>
      </c>
      <c r="B19" s="23" t="s">
        <v>11</v>
      </c>
      <c r="C19" s="23" t="s">
        <v>5</v>
      </c>
      <c r="D19" s="30">
        <v>8303364.8999999994</v>
      </c>
      <c r="E19" s="30">
        <v>8416107.6999999993</v>
      </c>
      <c r="F19" s="30">
        <v>7760021.8999999994</v>
      </c>
    </row>
    <row r="20" spans="1:6" x14ac:dyDescent="0.2">
      <c r="A20" s="24" t="s">
        <v>31</v>
      </c>
      <c r="B20" s="25" t="s">
        <v>11</v>
      </c>
      <c r="C20" s="25" t="s">
        <v>4</v>
      </c>
      <c r="D20" s="31">
        <v>259979.09999999995</v>
      </c>
      <c r="E20" s="31">
        <v>259946.39999999997</v>
      </c>
      <c r="F20" s="31">
        <v>229680.2</v>
      </c>
    </row>
    <row r="21" spans="1:6" ht="25.5" x14ac:dyDescent="0.2">
      <c r="A21" s="24" t="s">
        <v>92</v>
      </c>
      <c r="B21" s="25" t="s">
        <v>11</v>
      </c>
      <c r="C21" s="25" t="s">
        <v>11</v>
      </c>
      <c r="D21" s="32">
        <v>2934.2</v>
      </c>
      <c r="E21" s="32">
        <v>2934.2</v>
      </c>
      <c r="F21" s="32">
        <v>0</v>
      </c>
    </row>
    <row r="22" spans="1:6" ht="25.5" x14ac:dyDescent="0.2">
      <c r="A22" s="24" t="s">
        <v>32</v>
      </c>
      <c r="B22" s="25" t="s">
        <v>11</v>
      </c>
      <c r="C22" s="25" t="s">
        <v>13</v>
      </c>
      <c r="D22" s="31">
        <v>1941907.7000000002</v>
      </c>
      <c r="E22" s="31">
        <v>1945757.3000000003</v>
      </c>
      <c r="F22" s="31">
        <v>1809540.2000000002</v>
      </c>
    </row>
    <row r="23" spans="1:6" x14ac:dyDescent="0.2">
      <c r="A23" s="24" t="s">
        <v>93</v>
      </c>
      <c r="B23" s="25" t="s">
        <v>5</v>
      </c>
      <c r="C23" s="25" t="s">
        <v>5</v>
      </c>
      <c r="D23" s="31" t="s">
        <v>5</v>
      </c>
      <c r="E23" s="31" t="s">
        <v>5</v>
      </c>
      <c r="F23" s="31" t="s">
        <v>5</v>
      </c>
    </row>
    <row r="24" spans="1:6" x14ac:dyDescent="0.2">
      <c r="A24" s="24" t="s">
        <v>34</v>
      </c>
      <c r="B24" s="25" t="s">
        <v>11</v>
      </c>
      <c r="C24" s="25" t="s">
        <v>15</v>
      </c>
      <c r="D24" s="31">
        <v>72297.600000000006</v>
      </c>
      <c r="E24" s="31">
        <v>72297.600000000006</v>
      </c>
      <c r="F24" s="31">
        <v>72297.600000000006</v>
      </c>
    </row>
    <row r="25" spans="1:6" x14ac:dyDescent="0.2">
      <c r="A25" s="24" t="s">
        <v>35</v>
      </c>
      <c r="B25" s="25" t="s">
        <v>11</v>
      </c>
      <c r="C25" s="25" t="s">
        <v>17</v>
      </c>
      <c r="D25" s="31">
        <v>1043496.8</v>
      </c>
      <c r="E25" s="31">
        <v>1152533.5</v>
      </c>
      <c r="F25" s="31">
        <v>1148265</v>
      </c>
    </row>
    <row r="26" spans="1:6" x14ac:dyDescent="0.2">
      <c r="A26" s="24" t="s">
        <v>36</v>
      </c>
      <c r="B26" s="26" t="s">
        <v>11</v>
      </c>
      <c r="C26" s="26" t="s">
        <v>33</v>
      </c>
      <c r="D26" s="31">
        <v>157553.4</v>
      </c>
      <c r="E26" s="31">
        <v>157553.4</v>
      </c>
      <c r="F26" s="31">
        <v>152139</v>
      </c>
    </row>
    <row r="27" spans="1:6" ht="25.5" x14ac:dyDescent="0.2">
      <c r="A27" s="24" t="s">
        <v>37</v>
      </c>
      <c r="B27" s="25" t="s">
        <v>11</v>
      </c>
      <c r="C27" s="25" t="s">
        <v>27</v>
      </c>
      <c r="D27" s="31">
        <v>4294548.0999999996</v>
      </c>
      <c r="E27" s="31">
        <v>4294548.0999999996</v>
      </c>
      <c r="F27" s="31">
        <v>3854456.6</v>
      </c>
    </row>
    <row r="28" spans="1:6" x14ac:dyDescent="0.2">
      <c r="A28" s="24" t="s">
        <v>38</v>
      </c>
      <c r="B28" s="25" t="s">
        <v>11</v>
      </c>
      <c r="C28" s="25" t="s">
        <v>22</v>
      </c>
      <c r="D28" s="31">
        <v>58492.1</v>
      </c>
      <c r="E28" s="31">
        <v>58492.1</v>
      </c>
      <c r="F28" s="31">
        <v>50145.5</v>
      </c>
    </row>
    <row r="29" spans="1:6" ht="25.5" x14ac:dyDescent="0.2">
      <c r="A29" s="24" t="s">
        <v>39</v>
      </c>
      <c r="B29" s="25" t="s">
        <v>11</v>
      </c>
      <c r="C29" s="25" t="s">
        <v>40</v>
      </c>
      <c r="D29" s="31">
        <v>472155.9</v>
      </c>
      <c r="E29" s="31">
        <v>472045.10000000009</v>
      </c>
      <c r="F29" s="31">
        <v>443497.80000000005</v>
      </c>
    </row>
    <row r="30" spans="1:6" ht="25.5" x14ac:dyDescent="0.2">
      <c r="A30" s="22" t="s">
        <v>41</v>
      </c>
      <c r="B30" s="23" t="s">
        <v>13</v>
      </c>
      <c r="C30" s="23" t="s">
        <v>5</v>
      </c>
      <c r="D30" s="30">
        <v>1915226.6</v>
      </c>
      <c r="E30" s="30">
        <v>2025711.2</v>
      </c>
      <c r="F30" s="30">
        <v>1591921</v>
      </c>
    </row>
    <row r="31" spans="1:6" x14ac:dyDescent="0.2">
      <c r="A31" s="24" t="s">
        <v>42</v>
      </c>
      <c r="B31" s="25" t="s">
        <v>13</v>
      </c>
      <c r="C31" s="25" t="s">
        <v>4</v>
      </c>
      <c r="D31" s="31">
        <v>966528.2</v>
      </c>
      <c r="E31" s="31">
        <v>1047436.7000000001</v>
      </c>
      <c r="F31" s="31">
        <v>655000.30000000005</v>
      </c>
    </row>
    <row r="32" spans="1:6" x14ac:dyDescent="0.2">
      <c r="A32" s="24" t="s">
        <v>43</v>
      </c>
      <c r="B32" s="25" t="s">
        <v>13</v>
      </c>
      <c r="C32" s="25" t="s">
        <v>7</v>
      </c>
      <c r="D32" s="31">
        <v>802202.29999999993</v>
      </c>
      <c r="E32" s="31">
        <v>831778.29999999993</v>
      </c>
      <c r="F32" s="31">
        <v>800137</v>
      </c>
    </row>
    <row r="33" spans="1:6" ht="38.25" x14ac:dyDescent="0.2">
      <c r="A33" s="24" t="s">
        <v>44</v>
      </c>
      <c r="B33" s="25" t="s">
        <v>13</v>
      </c>
      <c r="C33" s="25" t="s">
        <v>13</v>
      </c>
      <c r="D33" s="31">
        <v>146496.09999999998</v>
      </c>
      <c r="E33" s="31">
        <v>146496.20000000001</v>
      </c>
      <c r="F33" s="31">
        <v>136783.70000000001</v>
      </c>
    </row>
    <row r="34" spans="1:6" x14ac:dyDescent="0.2">
      <c r="A34" s="22" t="s">
        <v>45</v>
      </c>
      <c r="B34" s="23" t="s">
        <v>15</v>
      </c>
      <c r="C34" s="23" t="s">
        <v>5</v>
      </c>
      <c r="D34" s="30">
        <v>120071.6</v>
      </c>
      <c r="E34" s="30">
        <v>119991.4</v>
      </c>
      <c r="F34" s="30">
        <v>112433.29999999999</v>
      </c>
    </row>
    <row r="35" spans="1:6" ht="38.25" x14ac:dyDescent="0.2">
      <c r="A35" s="24" t="s">
        <v>46</v>
      </c>
      <c r="B35" s="25" t="s">
        <v>15</v>
      </c>
      <c r="C35" s="25" t="s">
        <v>9</v>
      </c>
      <c r="D35" s="31">
        <v>19392.599999999999</v>
      </c>
      <c r="E35" s="31">
        <v>19392.7</v>
      </c>
      <c r="F35" s="31">
        <v>17703.399999999998</v>
      </c>
    </row>
    <row r="36" spans="1:6" ht="38.25" x14ac:dyDescent="0.2">
      <c r="A36" s="24" t="s">
        <v>47</v>
      </c>
      <c r="B36" s="25" t="s">
        <v>15</v>
      </c>
      <c r="C36" s="25" t="s">
        <v>11</v>
      </c>
      <c r="D36" s="31">
        <v>2600</v>
      </c>
      <c r="E36" s="31">
        <v>2600</v>
      </c>
      <c r="F36" s="31">
        <v>0</v>
      </c>
    </row>
    <row r="37" spans="1:6" ht="25.5" x14ac:dyDescent="0.2">
      <c r="A37" s="24" t="s">
        <v>48</v>
      </c>
      <c r="B37" s="25" t="s">
        <v>15</v>
      </c>
      <c r="C37" s="25" t="s">
        <v>13</v>
      </c>
      <c r="D37" s="31">
        <v>98079</v>
      </c>
      <c r="E37" s="31">
        <v>97998.7</v>
      </c>
      <c r="F37" s="31">
        <v>94729.9</v>
      </c>
    </row>
    <row r="38" spans="1:6" x14ac:dyDescent="0.2">
      <c r="A38" s="22" t="s">
        <v>49</v>
      </c>
      <c r="B38" s="23" t="s">
        <v>17</v>
      </c>
      <c r="C38" s="23" t="s">
        <v>5</v>
      </c>
      <c r="D38" s="30">
        <v>15030594.100000001</v>
      </c>
      <c r="E38" s="30">
        <v>15066237.9</v>
      </c>
      <c r="F38" s="30">
        <v>14900087.100000001</v>
      </c>
    </row>
    <row r="39" spans="1:6" x14ac:dyDescent="0.2">
      <c r="A39" s="24" t="s">
        <v>50</v>
      </c>
      <c r="B39" s="25" t="s">
        <v>17</v>
      </c>
      <c r="C39" s="25" t="s">
        <v>4</v>
      </c>
      <c r="D39" s="31">
        <v>3200731</v>
      </c>
      <c r="E39" s="31">
        <v>3200731.1</v>
      </c>
      <c r="F39" s="31">
        <v>3200731</v>
      </c>
    </row>
    <row r="40" spans="1:6" x14ac:dyDescent="0.2">
      <c r="A40" s="24" t="s">
        <v>52</v>
      </c>
      <c r="B40" s="25" t="s">
        <v>17</v>
      </c>
      <c r="C40" s="25" t="s">
        <v>7</v>
      </c>
      <c r="D40" s="31">
        <v>9302253.1000000015</v>
      </c>
      <c r="E40" s="31">
        <v>9310894.6000000015</v>
      </c>
      <c r="F40" s="31">
        <v>9246741.2000000011</v>
      </c>
    </row>
    <row r="41" spans="1:6" ht="25.5" x14ac:dyDescent="0.2">
      <c r="A41" s="24" t="s">
        <v>53</v>
      </c>
      <c r="B41" s="25" t="s">
        <v>17</v>
      </c>
      <c r="C41" s="25" t="s">
        <v>11</v>
      </c>
      <c r="D41" s="31">
        <v>1503516.2</v>
      </c>
      <c r="E41" s="31">
        <v>1529371.2</v>
      </c>
      <c r="F41" s="31">
        <v>1456870.5</v>
      </c>
    </row>
    <row r="42" spans="1:6" ht="38.25" x14ac:dyDescent="0.2">
      <c r="A42" s="24" t="s">
        <v>54</v>
      </c>
      <c r="B42" s="25" t="s">
        <v>17</v>
      </c>
      <c r="C42" s="25" t="s">
        <v>13</v>
      </c>
      <c r="D42" s="31">
        <v>81831.900000000009</v>
      </c>
      <c r="E42" s="31">
        <v>82357.200000000012</v>
      </c>
      <c r="F42" s="31">
        <v>82147.500000000015</v>
      </c>
    </row>
    <row r="43" spans="1:6" ht="25.5" x14ac:dyDescent="0.2">
      <c r="A43" s="24" t="s">
        <v>55</v>
      </c>
      <c r="B43" s="25" t="s">
        <v>17</v>
      </c>
      <c r="C43" s="25" t="s">
        <v>17</v>
      </c>
      <c r="D43" s="31">
        <v>245625</v>
      </c>
      <c r="E43" s="31">
        <v>245625</v>
      </c>
      <c r="F43" s="31">
        <v>240816.3</v>
      </c>
    </row>
    <row r="44" spans="1:6" ht="25.5" x14ac:dyDescent="0.2">
      <c r="A44" s="24" t="s">
        <v>56</v>
      </c>
      <c r="B44" s="25" t="s">
        <v>17</v>
      </c>
      <c r="C44" s="25" t="s">
        <v>27</v>
      </c>
      <c r="D44" s="31">
        <v>696636.90000000014</v>
      </c>
      <c r="E44" s="31">
        <v>697258.8</v>
      </c>
      <c r="F44" s="31">
        <v>672780.60000000009</v>
      </c>
    </row>
    <row r="45" spans="1:6" x14ac:dyDescent="0.2">
      <c r="A45" s="24" t="s">
        <v>93</v>
      </c>
      <c r="B45" s="25" t="s">
        <v>5</v>
      </c>
      <c r="C45" s="25" t="s">
        <v>5</v>
      </c>
      <c r="D45" s="31" t="s">
        <v>5</v>
      </c>
      <c r="E45" s="31" t="s">
        <v>5</v>
      </c>
      <c r="F45" s="31" t="s">
        <v>5</v>
      </c>
    </row>
    <row r="46" spans="1:6" x14ac:dyDescent="0.2">
      <c r="A46" s="24" t="s">
        <v>93</v>
      </c>
      <c r="B46" s="25" t="s">
        <v>5</v>
      </c>
      <c r="C46" s="25" t="s">
        <v>5</v>
      </c>
      <c r="D46" s="31" t="s">
        <v>5</v>
      </c>
      <c r="E46" s="31" t="s">
        <v>5</v>
      </c>
      <c r="F46" s="31" t="s">
        <v>5</v>
      </c>
    </row>
    <row r="47" spans="1:6" x14ac:dyDescent="0.2">
      <c r="A47" s="22" t="s">
        <v>57</v>
      </c>
      <c r="B47" s="23" t="s">
        <v>33</v>
      </c>
      <c r="C47" s="23" t="s">
        <v>5</v>
      </c>
      <c r="D47" s="30">
        <v>478928.5</v>
      </c>
      <c r="E47" s="30">
        <v>494111.9</v>
      </c>
      <c r="F47" s="30">
        <v>480981.9</v>
      </c>
    </row>
    <row r="48" spans="1:6" x14ac:dyDescent="0.2">
      <c r="A48" s="24" t="s">
        <v>58</v>
      </c>
      <c r="B48" s="25" t="s">
        <v>33</v>
      </c>
      <c r="C48" s="25" t="s">
        <v>4</v>
      </c>
      <c r="D48" s="31">
        <v>421628.19999999995</v>
      </c>
      <c r="E48" s="31">
        <v>436161.2</v>
      </c>
      <c r="F48" s="31">
        <v>424136</v>
      </c>
    </row>
    <row r="49" spans="1:6" x14ac:dyDescent="0.2">
      <c r="A49" s="24" t="s">
        <v>59</v>
      </c>
      <c r="B49" s="25" t="s">
        <v>33</v>
      </c>
      <c r="C49" s="25" t="s">
        <v>7</v>
      </c>
      <c r="D49" s="31">
        <v>24542.400000000001</v>
      </c>
      <c r="E49" s="31">
        <v>25071.9</v>
      </c>
      <c r="F49" s="31">
        <v>24798.5</v>
      </c>
    </row>
    <row r="50" spans="1:6" ht="25.5" x14ac:dyDescent="0.2">
      <c r="A50" s="24" t="s">
        <v>60</v>
      </c>
      <c r="B50" s="25" t="s">
        <v>33</v>
      </c>
      <c r="C50" s="25" t="s">
        <v>11</v>
      </c>
      <c r="D50" s="31">
        <v>32757.9</v>
      </c>
      <c r="E50" s="31">
        <v>32878.800000000003</v>
      </c>
      <c r="F50" s="31">
        <v>32047.399999999994</v>
      </c>
    </row>
    <row r="51" spans="1:6" x14ac:dyDescent="0.2">
      <c r="A51" s="22" t="s">
        <v>61</v>
      </c>
      <c r="B51" s="23" t="s">
        <v>27</v>
      </c>
      <c r="C51" s="23" t="s">
        <v>5</v>
      </c>
      <c r="D51" s="30">
        <v>9256103.5</v>
      </c>
      <c r="E51" s="30">
        <v>9289582.1000000015</v>
      </c>
      <c r="F51" s="30">
        <v>9114964.9000000004</v>
      </c>
    </row>
    <row r="52" spans="1:6" ht="25.5" x14ac:dyDescent="0.2">
      <c r="A52" s="24" t="s">
        <v>62</v>
      </c>
      <c r="B52" s="25" t="s">
        <v>27</v>
      </c>
      <c r="C52" s="25" t="s">
        <v>4</v>
      </c>
      <c r="D52" s="31">
        <v>1287722</v>
      </c>
      <c r="E52" s="31">
        <v>1314626.2000000002</v>
      </c>
      <c r="F52" s="31">
        <v>1178025.9000000001</v>
      </c>
    </row>
    <row r="53" spans="1:6" x14ac:dyDescent="0.2">
      <c r="A53" s="24" t="s">
        <v>63</v>
      </c>
      <c r="B53" s="25" t="s">
        <v>27</v>
      </c>
      <c r="C53" s="25" t="s">
        <v>7</v>
      </c>
      <c r="D53" s="31">
        <v>14126.1</v>
      </c>
      <c r="E53" s="31">
        <v>14210.7</v>
      </c>
      <c r="F53" s="31">
        <v>11067.6</v>
      </c>
    </row>
    <row r="54" spans="1:6" x14ac:dyDescent="0.2">
      <c r="A54" s="24" t="s">
        <v>64</v>
      </c>
      <c r="B54" s="25" t="s">
        <v>27</v>
      </c>
      <c r="C54" s="25" t="s">
        <v>11</v>
      </c>
      <c r="D54" s="31">
        <v>22296.2</v>
      </c>
      <c r="E54" s="31">
        <v>21027.200000000001</v>
      </c>
      <c r="F54" s="31">
        <v>20478.8</v>
      </c>
    </row>
    <row r="55" spans="1:6" ht="25.5" x14ac:dyDescent="0.2">
      <c r="A55" s="24" t="s">
        <v>65</v>
      </c>
      <c r="B55" s="25" t="s">
        <v>27</v>
      </c>
      <c r="C55" s="25" t="s">
        <v>13</v>
      </c>
      <c r="D55" s="31">
        <v>42704.4</v>
      </c>
      <c r="E55" s="31">
        <v>43349.399999999994</v>
      </c>
      <c r="F55" s="31">
        <v>40304.5</v>
      </c>
    </row>
    <row r="56" spans="1:6" ht="51" x14ac:dyDescent="0.2">
      <c r="A56" s="24" t="s">
        <v>66</v>
      </c>
      <c r="B56" s="25" t="s">
        <v>27</v>
      </c>
      <c r="C56" s="25" t="s">
        <v>15</v>
      </c>
      <c r="D56" s="31">
        <v>47170.1</v>
      </c>
      <c r="E56" s="31">
        <v>47756.5</v>
      </c>
      <c r="F56" s="31">
        <v>38792.5</v>
      </c>
    </row>
    <row r="57" spans="1:6" ht="25.5" x14ac:dyDescent="0.2">
      <c r="A57" s="24" t="s">
        <v>67</v>
      </c>
      <c r="B57" s="25" t="s">
        <v>27</v>
      </c>
      <c r="C57" s="25" t="s">
        <v>27</v>
      </c>
      <c r="D57" s="31">
        <v>7842084.7000000002</v>
      </c>
      <c r="E57" s="31">
        <v>7848612.1000000006</v>
      </c>
      <c r="F57" s="31">
        <v>7826295.6000000006</v>
      </c>
    </row>
    <row r="58" spans="1:6" x14ac:dyDescent="0.2">
      <c r="A58" s="22" t="s">
        <v>68</v>
      </c>
      <c r="B58" s="23" t="s">
        <v>22</v>
      </c>
      <c r="C58" s="23" t="s">
        <v>5</v>
      </c>
      <c r="D58" s="30">
        <v>10205734.699999999</v>
      </c>
      <c r="E58" s="30">
        <v>10283618.399999999</v>
      </c>
      <c r="F58" s="30">
        <v>10045706.5</v>
      </c>
    </row>
    <row r="59" spans="1:6" x14ac:dyDescent="0.2">
      <c r="A59" s="24" t="s">
        <v>69</v>
      </c>
      <c r="B59" s="25" t="s">
        <v>22</v>
      </c>
      <c r="C59" s="25" t="s">
        <v>4</v>
      </c>
      <c r="D59" s="31">
        <v>159694.70000000001</v>
      </c>
      <c r="E59" s="31">
        <v>159694.70000000001</v>
      </c>
      <c r="F59" s="31">
        <v>159584.9</v>
      </c>
    </row>
    <row r="60" spans="1:6" ht="25.5" x14ac:dyDescent="0.2">
      <c r="A60" s="24" t="s">
        <v>70</v>
      </c>
      <c r="B60" s="25" t="s">
        <v>22</v>
      </c>
      <c r="C60" s="25" t="s">
        <v>7</v>
      </c>
      <c r="D60" s="31">
        <v>2142195.1</v>
      </c>
      <c r="E60" s="31">
        <v>2183091.5999999996</v>
      </c>
      <c r="F60" s="31">
        <v>2153724.7999999998</v>
      </c>
    </row>
    <row r="61" spans="1:6" ht="25.5" x14ac:dyDescent="0.2">
      <c r="A61" s="27" t="s">
        <v>71</v>
      </c>
      <c r="B61" s="26" t="s">
        <v>22</v>
      </c>
      <c r="C61" s="26" t="s">
        <v>9</v>
      </c>
      <c r="D61" s="31">
        <v>6566746.6999999993</v>
      </c>
      <c r="E61" s="31">
        <v>6586902.9999999991</v>
      </c>
      <c r="F61" s="31">
        <v>6429329.2999999998</v>
      </c>
    </row>
    <row r="62" spans="1:6" x14ac:dyDescent="0.2">
      <c r="A62" s="27" t="s">
        <v>72</v>
      </c>
      <c r="B62" s="26" t="s">
        <v>22</v>
      </c>
      <c r="C62" s="26" t="s">
        <v>11</v>
      </c>
      <c r="D62" s="31">
        <v>1070942.6000000001</v>
      </c>
      <c r="E62" s="31">
        <v>1070942.6000000001</v>
      </c>
      <c r="F62" s="31">
        <v>1026071.6000000001</v>
      </c>
    </row>
    <row r="63" spans="1:6" ht="25.5" x14ac:dyDescent="0.2">
      <c r="A63" s="24" t="s">
        <v>73</v>
      </c>
      <c r="B63" s="25" t="s">
        <v>22</v>
      </c>
      <c r="C63" s="25" t="s">
        <v>15</v>
      </c>
      <c r="D63" s="31">
        <v>266155.60000000003</v>
      </c>
      <c r="E63" s="31">
        <v>282986.5</v>
      </c>
      <c r="F63" s="31">
        <v>276995.90000000002</v>
      </c>
    </row>
    <row r="64" spans="1:6" x14ac:dyDescent="0.2">
      <c r="A64" s="24" t="s">
        <v>93</v>
      </c>
      <c r="B64" s="25" t="s">
        <v>5</v>
      </c>
      <c r="C64" s="25" t="s">
        <v>5</v>
      </c>
      <c r="D64" s="31" t="s">
        <v>5</v>
      </c>
      <c r="E64" s="31" t="s">
        <v>5</v>
      </c>
      <c r="F64" s="31" t="s">
        <v>5</v>
      </c>
    </row>
    <row r="65" spans="1:6" x14ac:dyDescent="0.2">
      <c r="A65" s="22" t="s">
        <v>74</v>
      </c>
      <c r="B65" s="23" t="s">
        <v>19</v>
      </c>
      <c r="C65" s="23" t="s">
        <v>5</v>
      </c>
      <c r="D65" s="30">
        <v>361419.7</v>
      </c>
      <c r="E65" s="30">
        <v>363317.2</v>
      </c>
      <c r="F65" s="30">
        <v>234062.90000000002</v>
      </c>
    </row>
    <row r="66" spans="1:6" x14ac:dyDescent="0.2">
      <c r="A66" s="24" t="s">
        <v>75</v>
      </c>
      <c r="B66" s="25" t="s">
        <v>19</v>
      </c>
      <c r="C66" s="25" t="s">
        <v>7</v>
      </c>
      <c r="D66" s="31">
        <v>217205</v>
      </c>
      <c r="E66" s="31">
        <v>217204.90000000002</v>
      </c>
      <c r="F66" s="31">
        <v>94066.2</v>
      </c>
    </row>
    <row r="67" spans="1:6" x14ac:dyDescent="0.2">
      <c r="A67" s="24" t="s">
        <v>76</v>
      </c>
      <c r="B67" s="25" t="s">
        <v>19</v>
      </c>
      <c r="C67" s="25" t="s">
        <v>9</v>
      </c>
      <c r="D67" s="31">
        <v>126482.7</v>
      </c>
      <c r="E67" s="31">
        <v>128032.7</v>
      </c>
      <c r="F67" s="31">
        <v>121958</v>
      </c>
    </row>
    <row r="68" spans="1:6" ht="38.25" x14ac:dyDescent="0.2">
      <c r="A68" s="24" t="s">
        <v>77</v>
      </c>
      <c r="B68" s="25" t="s">
        <v>19</v>
      </c>
      <c r="C68" s="25" t="s">
        <v>13</v>
      </c>
      <c r="D68" s="31">
        <v>17732</v>
      </c>
      <c r="E68" s="31">
        <v>18079.599999999999</v>
      </c>
      <c r="F68" s="31">
        <v>18038.7</v>
      </c>
    </row>
    <row r="69" spans="1:6" ht="25.5" x14ac:dyDescent="0.2">
      <c r="A69" s="22" t="s">
        <v>78</v>
      </c>
      <c r="B69" s="23" t="s">
        <v>40</v>
      </c>
      <c r="C69" s="23" t="s">
        <v>5</v>
      </c>
      <c r="D69" s="30">
        <v>20321.900000000001</v>
      </c>
      <c r="E69" s="30">
        <v>20321.900000000001</v>
      </c>
      <c r="F69" s="30">
        <v>19017.900000000001</v>
      </c>
    </row>
    <row r="70" spans="1:6" ht="25.5" x14ac:dyDescent="0.2">
      <c r="A70" s="24" t="s">
        <v>79</v>
      </c>
      <c r="B70" s="25" t="s">
        <v>40</v>
      </c>
      <c r="C70" s="25" t="s">
        <v>7</v>
      </c>
      <c r="D70" s="31">
        <v>20321.900000000001</v>
      </c>
      <c r="E70" s="31">
        <v>20321.900000000001</v>
      </c>
      <c r="F70" s="31">
        <v>19017.900000000001</v>
      </c>
    </row>
    <row r="71" spans="1:6" ht="38.25" x14ac:dyDescent="0.2">
      <c r="A71" s="22" t="s">
        <v>80</v>
      </c>
      <c r="B71" s="23" t="s">
        <v>21</v>
      </c>
      <c r="C71" s="23" t="s">
        <v>5</v>
      </c>
      <c r="D71" s="30">
        <v>1509553.9</v>
      </c>
      <c r="E71" s="30">
        <v>1509553.9</v>
      </c>
      <c r="F71" s="30">
        <v>1509551.7000000002</v>
      </c>
    </row>
    <row r="72" spans="1:6" ht="38.25" x14ac:dyDescent="0.2">
      <c r="A72" s="24" t="s">
        <v>81</v>
      </c>
      <c r="B72" s="25" t="s">
        <v>21</v>
      </c>
      <c r="C72" s="25" t="s">
        <v>4</v>
      </c>
      <c r="D72" s="31">
        <v>1509553.9</v>
      </c>
      <c r="E72" s="31">
        <v>1509553.9</v>
      </c>
      <c r="F72" s="31">
        <v>1509551.7000000002</v>
      </c>
    </row>
    <row r="73" spans="1:6" ht="51" x14ac:dyDescent="0.2">
      <c r="A73" s="22" t="s">
        <v>82</v>
      </c>
      <c r="B73" s="23" t="s">
        <v>51</v>
      </c>
      <c r="C73" s="23" t="s">
        <v>5</v>
      </c>
      <c r="D73" s="30">
        <v>2389500</v>
      </c>
      <c r="E73" s="30">
        <v>2389500</v>
      </c>
      <c r="F73" s="30">
        <v>2360217.1</v>
      </c>
    </row>
    <row r="74" spans="1:6" ht="63.75" x14ac:dyDescent="0.2">
      <c r="A74" s="24" t="s">
        <v>83</v>
      </c>
      <c r="B74" s="25" t="s">
        <v>51</v>
      </c>
      <c r="C74" s="25" t="s">
        <v>4</v>
      </c>
      <c r="D74" s="31">
        <v>1766128</v>
      </c>
      <c r="E74" s="31">
        <v>1766128</v>
      </c>
      <c r="F74" s="31">
        <v>1766128</v>
      </c>
    </row>
    <row r="75" spans="1:6" x14ac:dyDescent="0.2">
      <c r="A75" s="24" t="s">
        <v>84</v>
      </c>
      <c r="B75" s="25" t="s">
        <v>51</v>
      </c>
      <c r="C75" s="25" t="s">
        <v>7</v>
      </c>
      <c r="D75" s="31">
        <v>417448.2</v>
      </c>
      <c r="E75" s="31">
        <v>417448.2</v>
      </c>
      <c r="F75" s="31">
        <v>417448.2</v>
      </c>
    </row>
    <row r="76" spans="1:6" ht="25.5" x14ac:dyDescent="0.2">
      <c r="A76" s="24" t="s">
        <v>85</v>
      </c>
      <c r="B76" s="25" t="s">
        <v>51</v>
      </c>
      <c r="C76" s="25" t="s">
        <v>9</v>
      </c>
      <c r="D76" s="31">
        <v>205923.8</v>
      </c>
      <c r="E76" s="31">
        <v>205923.8</v>
      </c>
      <c r="F76" s="31">
        <v>176640.9</v>
      </c>
    </row>
    <row r="77" spans="1:6" x14ac:dyDescent="0.2">
      <c r="A77" s="28" t="s">
        <v>86</v>
      </c>
      <c r="B77" s="29" t="s">
        <v>5</v>
      </c>
      <c r="C77" s="29" t="s">
        <v>5</v>
      </c>
      <c r="D77" s="30">
        <v>52557622.599999994</v>
      </c>
      <c r="E77" s="30">
        <v>52715294.299999997</v>
      </c>
      <c r="F77" s="30">
        <v>50621032.899999999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2015 краевой</vt:lpstr>
      <vt:lpstr>Лист1</vt:lpstr>
      <vt:lpstr>'2015 краевой'!Заголовки_для_печати</vt:lpstr>
      <vt:lpstr>'2015 краевой'!Область_печати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NKorshunova</dc:creator>
  <cp:lastModifiedBy>Гаранина Анастасия Сергеевна</cp:lastModifiedBy>
  <cp:lastPrinted>2016-07-06T06:31:31Z</cp:lastPrinted>
  <dcterms:created xsi:type="dcterms:W3CDTF">2016-04-27T00:02:02Z</dcterms:created>
  <dcterms:modified xsi:type="dcterms:W3CDTF">2016-07-06T06:33:23Z</dcterms:modified>
</cp:coreProperties>
</file>