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80" yWindow="60" windowWidth="18072" windowHeight="9900"/>
  </bookViews>
  <sheets>
    <sheet name="Восстановлен_Лист_1" sheetId="1" r:id="rId1"/>
  </sheets>
  <definedNames>
    <definedName name="_xlnm.Print_Titles" localSheetId="0">Восстановлен_Лист_1!$4:$6</definedName>
  </definedNames>
  <calcPr calcId="144525"/>
</workbook>
</file>

<file path=xl/calcChain.xml><?xml version="1.0" encoding="utf-8"?>
<calcChain xmlns="http://schemas.openxmlformats.org/spreadsheetml/2006/main">
  <c r="Q31" i="1" l="1"/>
  <c r="P31" i="1"/>
  <c r="N31" i="1"/>
  <c r="M31" i="1"/>
  <c r="L31" i="1"/>
  <c r="K7" i="1"/>
  <c r="J7" i="1"/>
  <c r="I7" i="1"/>
  <c r="H7" i="1"/>
  <c r="G7" i="1"/>
  <c r="F7" i="1"/>
  <c r="E7" i="1"/>
  <c r="D7" i="1"/>
  <c r="Q89" i="1" l="1"/>
  <c r="P89" i="1"/>
  <c r="O89" i="1"/>
  <c r="M89" i="1"/>
  <c r="L89" i="1"/>
  <c r="Q88" i="1"/>
  <c r="P88" i="1"/>
  <c r="O88" i="1"/>
  <c r="M88" i="1"/>
  <c r="L88" i="1"/>
  <c r="Q87" i="1"/>
  <c r="P87" i="1"/>
  <c r="O87" i="1"/>
  <c r="M87" i="1"/>
  <c r="Q86" i="1"/>
  <c r="P86" i="1"/>
  <c r="O86" i="1"/>
  <c r="M86" i="1"/>
  <c r="L86" i="1"/>
  <c r="Q85" i="1"/>
  <c r="P85" i="1"/>
  <c r="O85" i="1"/>
  <c r="N85" i="1"/>
  <c r="M85" i="1"/>
  <c r="L85" i="1"/>
  <c r="Q84" i="1"/>
  <c r="P84" i="1"/>
  <c r="O84" i="1"/>
  <c r="N84" i="1"/>
  <c r="M84" i="1"/>
  <c r="L84" i="1"/>
  <c r="Q83" i="1"/>
  <c r="P83" i="1"/>
  <c r="O83" i="1"/>
  <c r="N83" i="1"/>
  <c r="M83" i="1"/>
  <c r="L83" i="1"/>
  <c r="Q82" i="1"/>
  <c r="P82" i="1"/>
  <c r="N82" i="1"/>
  <c r="L82" i="1"/>
  <c r="Q81" i="1"/>
  <c r="P81" i="1"/>
  <c r="O81" i="1"/>
  <c r="N81" i="1"/>
  <c r="M81" i="1"/>
  <c r="L81" i="1"/>
  <c r="Q80" i="1"/>
  <c r="P80" i="1"/>
  <c r="O80" i="1"/>
  <c r="N80" i="1"/>
  <c r="M80" i="1"/>
  <c r="L80" i="1"/>
  <c r="Q79" i="1"/>
  <c r="P79" i="1"/>
  <c r="O79" i="1"/>
  <c r="N79" i="1"/>
  <c r="M79" i="1"/>
  <c r="L79" i="1"/>
  <c r="Q78" i="1"/>
  <c r="P78" i="1"/>
  <c r="O78" i="1"/>
  <c r="N78" i="1"/>
  <c r="M78" i="1"/>
  <c r="L78" i="1"/>
  <c r="Q77" i="1"/>
  <c r="P77" i="1"/>
  <c r="N77" i="1"/>
  <c r="L77" i="1"/>
  <c r="Q76" i="1"/>
  <c r="P76" i="1"/>
  <c r="O76" i="1"/>
  <c r="N76" i="1"/>
  <c r="M76" i="1"/>
  <c r="L76" i="1"/>
  <c r="Q75" i="1"/>
  <c r="P75" i="1"/>
  <c r="O75" i="1"/>
  <c r="N75" i="1"/>
  <c r="M75" i="1"/>
  <c r="L75" i="1"/>
  <c r="Q74" i="1"/>
  <c r="P74" i="1"/>
  <c r="O74" i="1"/>
  <c r="N74" i="1"/>
  <c r="M74" i="1"/>
  <c r="L74" i="1"/>
  <c r="Q73" i="1"/>
  <c r="P73" i="1"/>
  <c r="O73" i="1"/>
  <c r="N73" i="1"/>
  <c r="M73" i="1"/>
  <c r="L73" i="1"/>
  <c r="Q72" i="1"/>
  <c r="P72" i="1"/>
  <c r="O72" i="1"/>
  <c r="N72" i="1"/>
  <c r="M72" i="1"/>
  <c r="L72" i="1"/>
  <c r="Q71" i="1"/>
  <c r="P71" i="1"/>
  <c r="O71" i="1"/>
  <c r="N71" i="1"/>
  <c r="M71" i="1"/>
  <c r="L71" i="1"/>
  <c r="Q70" i="1"/>
  <c r="P70" i="1"/>
  <c r="O70" i="1"/>
  <c r="N70" i="1"/>
  <c r="M70" i="1"/>
  <c r="L70" i="1"/>
  <c r="Q69" i="1"/>
  <c r="P69" i="1"/>
  <c r="O69" i="1"/>
  <c r="N69" i="1"/>
  <c r="M69" i="1"/>
  <c r="L69" i="1"/>
  <c r="Q68" i="1"/>
  <c r="P68" i="1"/>
  <c r="O68" i="1"/>
  <c r="N68" i="1"/>
  <c r="M68" i="1"/>
  <c r="L68" i="1"/>
  <c r="Q67" i="1"/>
  <c r="P67" i="1"/>
  <c r="O67" i="1"/>
  <c r="N67" i="1"/>
  <c r="M67" i="1"/>
  <c r="L67" i="1"/>
  <c r="Q66" i="1"/>
  <c r="P66" i="1"/>
  <c r="O66" i="1"/>
  <c r="N66" i="1"/>
  <c r="M66" i="1"/>
  <c r="L66" i="1"/>
  <c r="Q65" i="1"/>
  <c r="P65" i="1"/>
  <c r="O65" i="1"/>
  <c r="N65" i="1"/>
  <c r="M65" i="1"/>
  <c r="L65" i="1"/>
  <c r="Q64" i="1"/>
  <c r="P64" i="1"/>
  <c r="O64" i="1"/>
  <c r="N64" i="1"/>
  <c r="M64" i="1"/>
  <c r="L64" i="1"/>
  <c r="Q63" i="1"/>
  <c r="P63" i="1"/>
  <c r="O63" i="1"/>
  <c r="N63" i="1"/>
  <c r="M63" i="1"/>
  <c r="L63" i="1"/>
  <c r="Q62" i="1"/>
  <c r="P62" i="1"/>
  <c r="O62" i="1"/>
  <c r="N62" i="1"/>
  <c r="M62" i="1"/>
  <c r="L62" i="1"/>
  <c r="Q61" i="1"/>
  <c r="P61" i="1"/>
  <c r="O61" i="1"/>
  <c r="N61" i="1"/>
  <c r="M61" i="1"/>
  <c r="L61" i="1"/>
  <c r="Q60" i="1"/>
  <c r="P60" i="1"/>
  <c r="O60" i="1"/>
  <c r="N60" i="1"/>
  <c r="M60" i="1"/>
  <c r="L60" i="1"/>
  <c r="Q59" i="1"/>
  <c r="P59" i="1"/>
  <c r="O59" i="1"/>
  <c r="N59" i="1"/>
  <c r="M59" i="1"/>
  <c r="L59" i="1"/>
  <c r="Q58" i="1"/>
  <c r="P58" i="1"/>
  <c r="O58" i="1"/>
  <c r="N58" i="1"/>
  <c r="M58" i="1"/>
  <c r="L58" i="1"/>
  <c r="Q57" i="1"/>
  <c r="P57" i="1"/>
  <c r="O57" i="1"/>
  <c r="N57" i="1"/>
  <c r="M57" i="1"/>
  <c r="L57" i="1"/>
  <c r="Q56" i="1"/>
  <c r="P56" i="1"/>
  <c r="O56" i="1"/>
  <c r="N56" i="1"/>
  <c r="M56" i="1"/>
  <c r="L56" i="1"/>
  <c r="Q55" i="1"/>
  <c r="P55" i="1"/>
  <c r="O55" i="1"/>
  <c r="N55" i="1"/>
  <c r="M55" i="1"/>
  <c r="L55" i="1"/>
  <c r="Q54" i="1"/>
  <c r="P54" i="1"/>
  <c r="O54" i="1"/>
  <c r="N54" i="1"/>
  <c r="M54" i="1"/>
  <c r="L54" i="1"/>
  <c r="Q53" i="1"/>
  <c r="P53" i="1"/>
  <c r="O53" i="1"/>
  <c r="N53" i="1"/>
  <c r="M53" i="1"/>
  <c r="L53" i="1"/>
  <c r="Q52" i="1"/>
  <c r="P52" i="1"/>
  <c r="O52" i="1"/>
  <c r="N52" i="1"/>
  <c r="M52" i="1"/>
  <c r="L52" i="1"/>
  <c r="Q51" i="1"/>
  <c r="P51" i="1"/>
  <c r="O51" i="1"/>
  <c r="N51" i="1"/>
  <c r="M51" i="1"/>
  <c r="L51" i="1"/>
  <c r="Q50" i="1"/>
  <c r="P50" i="1"/>
  <c r="O50" i="1"/>
  <c r="N50" i="1"/>
  <c r="Q49" i="1"/>
  <c r="P49" i="1"/>
  <c r="O49" i="1"/>
  <c r="N49" i="1"/>
  <c r="M49" i="1"/>
  <c r="L49" i="1"/>
  <c r="Q48" i="1"/>
  <c r="P48" i="1"/>
  <c r="N48" i="1"/>
  <c r="L48" i="1"/>
  <c r="Q47" i="1"/>
  <c r="P47" i="1"/>
  <c r="N47" i="1"/>
  <c r="L47" i="1"/>
  <c r="Q46" i="1"/>
  <c r="P46" i="1"/>
  <c r="O46" i="1"/>
  <c r="N46" i="1"/>
  <c r="M46" i="1"/>
  <c r="L46" i="1"/>
  <c r="Q45" i="1"/>
  <c r="P45" i="1"/>
  <c r="O45" i="1"/>
  <c r="N45" i="1"/>
  <c r="M45" i="1"/>
  <c r="L45" i="1"/>
  <c r="Q44" i="1"/>
  <c r="P44" i="1"/>
  <c r="N44" i="1"/>
  <c r="L44" i="1"/>
  <c r="Q43" i="1"/>
  <c r="P43" i="1"/>
  <c r="O43" i="1"/>
  <c r="N43" i="1"/>
  <c r="M43" i="1"/>
  <c r="L43" i="1"/>
  <c r="Q42" i="1"/>
  <c r="P42" i="1"/>
  <c r="O42" i="1"/>
  <c r="N42" i="1"/>
  <c r="M42" i="1"/>
  <c r="L42" i="1"/>
  <c r="Q41" i="1"/>
  <c r="P41" i="1"/>
  <c r="O41" i="1"/>
  <c r="N41" i="1"/>
  <c r="M41" i="1"/>
  <c r="L41" i="1"/>
  <c r="Q40" i="1"/>
  <c r="P40" i="1"/>
  <c r="O40" i="1"/>
  <c r="N40" i="1"/>
  <c r="M40" i="1"/>
  <c r="L40" i="1"/>
  <c r="Q39" i="1"/>
  <c r="P39" i="1"/>
  <c r="Q38" i="1"/>
  <c r="P38" i="1"/>
  <c r="O38" i="1"/>
  <c r="N38" i="1"/>
  <c r="M38" i="1"/>
  <c r="L38" i="1"/>
  <c r="Q37" i="1"/>
  <c r="P37" i="1"/>
  <c r="O37" i="1"/>
  <c r="N37" i="1"/>
  <c r="M37" i="1"/>
  <c r="L37" i="1"/>
  <c r="Q36" i="1"/>
  <c r="P36" i="1"/>
  <c r="O36" i="1"/>
  <c r="N36" i="1"/>
  <c r="M36" i="1"/>
  <c r="L36" i="1"/>
  <c r="Q35" i="1"/>
  <c r="P35" i="1"/>
  <c r="O35" i="1"/>
  <c r="N35" i="1"/>
  <c r="M35" i="1"/>
  <c r="L35" i="1"/>
  <c r="Q34" i="1"/>
  <c r="P34" i="1"/>
  <c r="O34" i="1"/>
  <c r="N34" i="1"/>
  <c r="M34" i="1"/>
  <c r="L34" i="1"/>
  <c r="Q33" i="1"/>
  <c r="P33" i="1"/>
  <c r="O33" i="1"/>
  <c r="N33" i="1"/>
  <c r="M33" i="1"/>
  <c r="L33" i="1"/>
  <c r="Q32" i="1"/>
  <c r="P32" i="1"/>
  <c r="N32" i="1"/>
  <c r="Q30" i="1"/>
  <c r="P30" i="1"/>
  <c r="O30" i="1"/>
  <c r="N30" i="1"/>
  <c r="M30" i="1"/>
  <c r="L30" i="1"/>
  <c r="Q29" i="1"/>
  <c r="P29" i="1"/>
  <c r="O29" i="1"/>
  <c r="N29" i="1"/>
  <c r="M29" i="1"/>
  <c r="L29" i="1"/>
  <c r="Q28" i="1"/>
  <c r="P28" i="1"/>
  <c r="O28" i="1"/>
  <c r="N28" i="1"/>
  <c r="M28" i="1"/>
  <c r="L28" i="1"/>
  <c r="Q27" i="1"/>
  <c r="P27" i="1"/>
  <c r="O27" i="1"/>
  <c r="N27" i="1"/>
  <c r="Q26" i="1"/>
  <c r="P26" i="1"/>
  <c r="O26" i="1"/>
  <c r="N26" i="1"/>
  <c r="M26" i="1"/>
  <c r="L26" i="1"/>
  <c r="Q25" i="1"/>
  <c r="P25" i="1"/>
  <c r="O25" i="1"/>
  <c r="N25" i="1"/>
  <c r="M25" i="1"/>
  <c r="L25" i="1"/>
  <c r="Q24" i="1"/>
  <c r="P24" i="1"/>
  <c r="N24" i="1"/>
  <c r="L24" i="1"/>
  <c r="Q23" i="1"/>
  <c r="P23" i="1"/>
  <c r="O23" i="1"/>
  <c r="N23" i="1"/>
  <c r="M23" i="1"/>
  <c r="L23" i="1"/>
  <c r="Q22" i="1"/>
  <c r="P22" i="1"/>
  <c r="N22" i="1"/>
  <c r="L22" i="1"/>
  <c r="Q21" i="1"/>
  <c r="P21" i="1"/>
  <c r="N21" i="1"/>
  <c r="L21" i="1"/>
  <c r="Q20" i="1"/>
  <c r="P20" i="1"/>
  <c r="O20" i="1"/>
  <c r="N20" i="1"/>
  <c r="M20" i="1"/>
  <c r="L20" i="1"/>
  <c r="Q19" i="1"/>
  <c r="P19" i="1"/>
  <c r="O19" i="1"/>
  <c r="N19" i="1"/>
  <c r="M19" i="1"/>
  <c r="L19" i="1"/>
  <c r="Q18" i="1"/>
  <c r="P18" i="1"/>
  <c r="O18" i="1"/>
  <c r="N18" i="1"/>
  <c r="M18" i="1"/>
  <c r="L18" i="1"/>
  <c r="Q17" i="1"/>
  <c r="P17" i="1"/>
  <c r="L17" i="1"/>
  <c r="Q16" i="1"/>
  <c r="P16" i="1"/>
  <c r="O16" i="1"/>
  <c r="N16" i="1"/>
  <c r="L16" i="1"/>
  <c r="Q15" i="1"/>
  <c r="P15" i="1"/>
  <c r="N15" i="1"/>
  <c r="Q14" i="1"/>
  <c r="P14" i="1"/>
  <c r="O14" i="1"/>
  <c r="N14" i="1"/>
  <c r="M14" i="1"/>
  <c r="L14" i="1"/>
  <c r="Q13" i="1"/>
  <c r="P13" i="1"/>
  <c r="O13" i="1"/>
  <c r="N13" i="1"/>
  <c r="M13" i="1"/>
  <c r="L13" i="1"/>
  <c r="Q12" i="1"/>
  <c r="P12" i="1"/>
  <c r="O12" i="1"/>
  <c r="N12" i="1"/>
  <c r="M12" i="1"/>
  <c r="L12" i="1"/>
  <c r="Q11" i="1"/>
  <c r="P11" i="1"/>
  <c r="O11" i="1"/>
  <c r="N11" i="1"/>
  <c r="M11" i="1"/>
  <c r="L11" i="1"/>
  <c r="Q10" i="1"/>
  <c r="P10" i="1"/>
  <c r="O10" i="1"/>
  <c r="N10" i="1"/>
  <c r="M10" i="1"/>
  <c r="L10" i="1"/>
  <c r="Q9" i="1"/>
  <c r="P9" i="1"/>
  <c r="O9" i="1"/>
  <c r="N9" i="1"/>
  <c r="M9" i="1"/>
  <c r="L9" i="1"/>
  <c r="Q8" i="1"/>
  <c r="P8" i="1"/>
  <c r="O8" i="1"/>
  <c r="N8" i="1"/>
  <c r="M8" i="1"/>
  <c r="L8" i="1"/>
  <c r="Q7" i="1" l="1"/>
  <c r="P7" i="1"/>
  <c r="L7" i="1"/>
  <c r="N7" i="1"/>
  <c r="M7" i="1"/>
  <c r="O7" i="1"/>
</calcChain>
</file>

<file path=xl/sharedStrings.xml><?xml version="1.0" encoding="utf-8"?>
<sst xmlns="http://schemas.openxmlformats.org/spreadsheetml/2006/main" count="192" uniqueCount="178">
  <si>
    <t>Уточненный план на отчетную дату отчетного года</t>
  </si>
  <si>
    <t>Темп роста исполнено к соответствующему периоду прошлого года, %</t>
  </si>
  <si>
    <t>ПОКАЗАТЕЛИ</t>
  </si>
  <si>
    <t>Исполнено к уточненному плану, %</t>
  </si>
  <si>
    <t>в т.ч. бюджет субъекта</t>
  </si>
  <si>
    <t>Отклонение исполнено к соответствующему периоду прошлого года, тыс. руб.</t>
  </si>
  <si>
    <t>2014 год</t>
  </si>
  <si>
    <t>консолидированный бюджет субъекта РФ</t>
  </si>
  <si>
    <t>Исполнено на отчетную дату отчетного года</t>
  </si>
  <si>
    <t>тыс. рублей</t>
  </si>
  <si>
    <t>2015 год</t>
  </si>
  <si>
    <t>Раздел, подраздел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</si>
  <si>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</si>
  <si>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</si>
  <si>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</si>
  <si>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</si>
  <si>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</si>
  <si>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</si>
  <si>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</si>
  <si>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</si>
  <si>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</si>
  <si>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</si>
  <si>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</si>
  <si>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</si>
  <si>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</si>
  <si>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</si>
  <si>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</si>
  <si>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</si>
  <si>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Прикладные научные исследования в области общегосударственных вопросов</t>
  </si>
  <si>
    <t>0112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</si>
  <si>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</si>
  <si>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</si>
  <si>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</si>
  <si>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</si>
  <si>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</si>
  <si>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</si>
  <si>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</si>
  <si>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</si>
  <si>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Другие вопросы в области национальной обороны</t>
  </si>
  <si>
    <t>0209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</si>
  <si>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</si>
  <si>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</si>
  <si>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</si>
  <si>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</si>
  <si>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</si>
  <si>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</si>
  <si>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</si>
  <si>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</si>
  <si>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Миграционная политика</t>
  </si>
  <si>
    <t>0311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</si>
  <si>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</si>
  <si>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</si>
  <si>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</si>
  <si>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</si>
  <si>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</si>
  <si>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</si>
  <si>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Воспроизводство минерально-сырьевой базы</t>
  </si>
  <si>
    <t>0404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</si>
  <si>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</si>
  <si>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</si>
  <si>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</si>
  <si>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</si>
  <si>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</si>
  <si>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</si>
  <si>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</si>
  <si>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</si>
  <si>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</si>
  <si>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</si>
  <si>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</si>
  <si>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</si>
  <si>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Прикладные научные исследования в области национальной экономики</t>
  </si>
  <si>
    <t>0411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</si>
  <si>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</si>
  <si>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</si>
  <si>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</si>
  <si>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</si>
  <si>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</si>
  <si>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</si>
  <si>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</si>
  <si>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</si>
  <si>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</si>
  <si>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</si>
  <si>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</si>
  <si>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</si>
  <si>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</si>
  <si>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</si>
  <si>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Экологический контроль</t>
  </si>
  <si>
    <t>0601</t>
  </si>
  <si>
    <t>Сбор, удаление отходов и очистка сточных вод</t>
  </si>
  <si>
    <t>0602</t>
  </si>
  <si>
    <t>Охрана объектов растительного и животного мира и среды их обитания</t>
  </si>
  <si>
    <t>0603</t>
  </si>
  <si>
    <t>Прикладные научные исследования в области охраны окружающей среды</t>
  </si>
  <si>
    <t>0604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</si>
  <si>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</si>
  <si>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</si>
  <si>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</si>
  <si>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</si>
  <si>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</si>
  <si>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</si>
  <si>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</si>
  <si>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</si>
  <si>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</si>
  <si>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</si>
  <si>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</si>
  <si>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</si>
  <si>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</si>
  <si>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</si>
  <si>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</si>
  <si>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</si>
  <si>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</si>
  <si>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</si>
  <si>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</si>
  <si>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</si>
  <si>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Кинематография</t>
  </si>
  <si>
    <t>0802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</si>
  <si>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</si>
  <si>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</si>
  <si>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</si>
  <si>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</si>
  <si>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</si>
  <si>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</si>
  <si>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</si>
  <si>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</si>
  <si>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Скорая медицинская помощь</t>
  </si>
  <si>
    <t>0904</t>
  </si>
  <si>
    <t>Санаторно-оздоровительная помощь</t>
  </si>
  <si>
    <t>0905</t>
  </si>
  <si>
    <t>Заготовка, переработка, хранение и обеспечение безопасности донорской крови и её компонентов</t>
  </si>
  <si>
    <t>0906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</si>
  <si>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</si>
  <si>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</si>
  <si>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</si>
  <si>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</si>
  <si>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</si>
  <si>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</si>
  <si>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</si>
  <si>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</si>
  <si>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</si>
  <si>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</si>
  <si>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</si>
  <si>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</si>
  <si>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</si>
  <si>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</si>
  <si>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</si>
  <si>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</si>
  <si>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</si>
  <si>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</si>
  <si>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</si>
  <si>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</si>
  <si>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</si>
  <si>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</si>
  <si>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</si>
  <si>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</si>
  <si>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</si>
  <si>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</si>
  <si>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</si>
  <si>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</si>
  <si>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</si>
  <si>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</si>
  <si>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</si>
  <si>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</si>
  <si>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</si>
  <si>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</si>
  <si>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</si>
  <si>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</si>
  <si>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</si>
  <si>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</si>
  <si>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</si>
  <si>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</si>
  <si>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</si>
  <si>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</si>
  <si>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Государственный материальный резерв</t>
  </si>
  <si>
    <t>0109</t>
  </si>
  <si>
    <t>Показатели исполнения бюджетов Забайкальского края по разделам и подразделам классификации расходов бюджетов по состоянию на 1 июля 2015 г.</t>
  </si>
  <si>
    <t>ИТОГО   РАСХОДОВ</t>
  </si>
  <si>
    <t>Топливно-энергетический комплекс</t>
  </si>
  <si>
    <t>0402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</si>
</sst>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1"/>
      <name val="Calibri"/>
      <family val="2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0FFC0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1">
    <xf numFmtId="0" fontId="0" fillId="0" borderId="0"/>
    <xf numFmtId="0" fontId="1" fillId="0" borderId="0">
      <alignment horizontal="left"/>
    </xf>
    <xf numFmtId="0" fontId="1" fillId="0" borderId="0">
      <alignment horizontal="left"/>
    </xf>
    <xf numFmtId="0" fontId="2" fillId="0" borderId="0"/>
    <xf numFmtId="0" fontId="2" fillId="0" borderId="0"/>
    <xf numFmtId="0" fontId="1" fillId="0" borderId="0">
      <alignment horizontal="left"/>
    </xf>
    <xf numFmtId="0" fontId="3" fillId="2" borderId="0"/>
    <xf numFmtId="0" fontId="4" fillId="0" borderId="0"/>
    <xf numFmtId="0" fontId="5" fillId="0" borderId="0">
      <alignment horizontal="center"/>
    </xf>
    <xf numFmtId="0" fontId="4" fillId="0" borderId="1"/>
    <xf numFmtId="0" fontId="3" fillId="0" borderId="0">
      <alignment horizontal="left" wrapText="1"/>
    </xf>
    <xf numFmtId="0" fontId="3" fillId="0" borderId="0"/>
    <xf numFmtId="0" fontId="5" fillId="0" borderId="0">
      <alignment wrapText="1"/>
    </xf>
    <xf numFmtId="0" fontId="3" fillId="0" borderId="2"/>
    <xf numFmtId="0" fontId="5" fillId="3" borderId="3">
      <alignment horizontal="center" vertical="center"/>
    </xf>
    <xf numFmtId="0" fontId="5" fillId="3" borderId="3">
      <alignment horizontal="center" vertical="center" wrapText="1"/>
    </xf>
    <xf numFmtId="0" fontId="5" fillId="4" borderId="3">
      <alignment horizontal="left" vertical="center" wrapText="1"/>
    </xf>
    <xf numFmtId="0" fontId="3" fillId="4" borderId="3">
      <alignment horizontal="left" vertical="center" wrapText="1"/>
    </xf>
    <xf numFmtId="0" fontId="3" fillId="0" borderId="3">
      <alignment horizontal="left" vertical="center" wrapText="1"/>
    </xf>
    <xf numFmtId="0" fontId="6" fillId="0" borderId="3">
      <alignment horizontal="left" vertical="center" wrapText="1"/>
    </xf>
    <xf numFmtId="0" fontId="5" fillId="0" borderId="3">
      <alignment horizontal="left" vertical="center" wrapText="1"/>
    </xf>
    <xf numFmtId="0" fontId="5" fillId="3" borderId="3">
      <alignment horizontal="center" vertical="center" wrapText="1"/>
    </xf>
    <xf numFmtId="0" fontId="7" fillId="4" borderId="3">
      <alignment horizontal="left" vertical="center" wrapText="1"/>
    </xf>
    <xf numFmtId="0" fontId="6" fillId="4" borderId="3">
      <alignment horizontal="left" vertical="center" wrapText="1"/>
    </xf>
    <xf numFmtId="0" fontId="3" fillId="0" borderId="4">
      <alignment horizontal="left" vertical="center" wrapText="1"/>
    </xf>
    <xf numFmtId="0" fontId="3" fillId="0" borderId="0">
      <alignment wrapText="1"/>
    </xf>
    <xf numFmtId="0" fontId="8" fillId="0" borderId="0">
      <alignment wrapText="1"/>
    </xf>
    <xf numFmtId="0" fontId="5" fillId="3" borderId="3">
      <alignment horizontal="center"/>
    </xf>
    <xf numFmtId="0" fontId="3" fillId="3" borderId="3">
      <alignment horizontal="center" vertical="center" wrapText="1"/>
    </xf>
    <xf numFmtId="0" fontId="3" fillId="3" borderId="3">
      <alignment horizontal="center" vertical="center" wrapText="1"/>
    </xf>
    <xf numFmtId="3" fontId="5" fillId="4" borderId="3">
      <alignment horizontal="right" vertical="center"/>
    </xf>
    <xf numFmtId="3" fontId="3" fillId="4" borderId="3">
      <alignment horizontal="right" vertical="center"/>
    </xf>
    <xf numFmtId="3" fontId="3" fillId="0" borderId="3">
      <alignment horizontal="right" vertical="center"/>
    </xf>
    <xf numFmtId="3" fontId="6" fillId="0" borderId="3">
      <alignment horizontal="right" vertical="center"/>
    </xf>
    <xf numFmtId="3" fontId="5" fillId="0" borderId="3">
      <alignment horizontal="right" vertical="center"/>
    </xf>
    <xf numFmtId="3" fontId="7" fillId="4" borderId="3">
      <alignment horizontal="right" vertical="center"/>
    </xf>
    <xf numFmtId="0" fontId="3" fillId="0" borderId="4"/>
    <xf numFmtId="0" fontId="3" fillId="5" borderId="3">
      <alignment horizontal="right" vertical="center"/>
    </xf>
    <xf numFmtId="0" fontId="3" fillId="0" borderId="0">
      <alignment horizontal="center" wrapText="1"/>
    </xf>
    <xf numFmtId="0" fontId="8" fillId="0" borderId="0">
      <alignment horizontal="center" wrapText="1"/>
    </xf>
    <xf numFmtId="0" fontId="5" fillId="4" borderId="3">
      <alignment horizontal="right" vertical="center"/>
    </xf>
    <xf numFmtId="0" fontId="3" fillId="4" borderId="3">
      <alignment horizontal="right" vertical="center"/>
    </xf>
    <xf numFmtId="0" fontId="3" fillId="0" borderId="3">
      <alignment horizontal="right" vertical="center"/>
    </xf>
    <xf numFmtId="0" fontId="5" fillId="0" borderId="3">
      <alignment horizontal="right" vertical="center"/>
    </xf>
    <xf numFmtId="0" fontId="7" fillId="4" borderId="3">
      <alignment horizontal="right" vertical="center"/>
    </xf>
    <xf numFmtId="0" fontId="6" fillId="0" borderId="3">
      <alignment horizontal="right" vertical="center"/>
    </xf>
    <xf numFmtId="0" fontId="3" fillId="0" borderId="0">
      <alignment horizontal="right" vertical="center"/>
    </xf>
    <xf numFmtId="0" fontId="3" fillId="0" borderId="2">
      <alignment horizontal="right" vertical="center"/>
    </xf>
    <xf numFmtId="0" fontId="3" fillId="0" borderId="4">
      <alignment horizontal="right" vertical="center"/>
    </xf>
    <xf numFmtId="0" fontId="4" fillId="0" borderId="2"/>
    <xf numFmtId="0" fontId="4" fillId="0" borderId="4"/>
  </cellStyleXfs>
  <cellXfs count="81">
    <xf numFmtId="0" fontId="0" fillId="0" borderId="0" xfId="0"/>
    <xf numFmtId="0" fontId="3" fillId="0" borderId="2" xfId="47" applyNumberFormat="1" applyProtection="1">
      <alignment horizontal="right" vertical="center"/>
    </xf>
    <xf numFmtId="0" fontId="4" fillId="0" borderId="1" xfId="9" applyNumberFormat="1" applyProtection="1"/>
    <xf numFmtId="0" fontId="3" fillId="0" borderId="0" xfId="46" applyNumberFormat="1" applyProtection="1">
      <alignment horizontal="right" vertical="center"/>
    </xf>
    <xf numFmtId="0" fontId="3" fillId="0" borderId="2" xfId="13" applyNumberFormat="1" applyProtection="1"/>
    <xf numFmtId="0" fontId="3" fillId="0" borderId="0" xfId="11" applyNumberFormat="1" applyProtection="1"/>
    <xf numFmtId="0" fontId="4" fillId="0" borderId="0" xfId="7" applyNumberFormat="1" applyProtection="1"/>
    <xf numFmtId="0" fontId="4" fillId="0" borderId="2" xfId="49" applyNumberFormat="1" applyProtection="1"/>
    <xf numFmtId="0" fontId="0" fillId="0" borderId="0" xfId="0" applyProtection="1">
      <protection locked="0"/>
    </xf>
    <xf numFmtId="0" fontId="3" fillId="3" borderId="3" xfId="29" applyNumberFormat="1" applyProtection="1">
      <alignment horizontal="center" vertical="center" wrapText="1"/>
    </xf>
    <xf numFmtId="0" fontId="3" fillId="0" borderId="2" xfId="49" applyNumberFormat="1" applyFont="1" applyAlignment="1" applyProtection="1">
      <alignment horizontal="right"/>
    </xf>
    <xf numFmtId="0" fontId="5" fillId="4" borderId="3" xfId="16" applyNumberFormat="1" applyFont="1" applyProtection="1">
      <alignment horizontal="left" vertical="center" wrapText="1"/>
    </xf>
    <xf numFmtId="0" fontId="0" fillId="0" borderId="0" xfId="0" applyFont="1" applyProtection="1">
      <protection locked="0"/>
    </xf>
    <xf numFmtId="0" fontId="4" fillId="0" borderId="1" xfId="9" applyNumberFormat="1" applyFill="1" applyAlignment="1" applyProtection="1">
      <alignment wrapText="1"/>
    </xf>
    <xf numFmtId="9" fontId="3" fillId="0" borderId="3" xfId="40" applyNumberFormat="1" applyFont="1" applyFill="1" applyAlignment="1" applyProtection="1">
      <alignment horizontal="right" vertical="center" wrapText="1"/>
    </xf>
    <xf numFmtId="0" fontId="0" fillId="0" borderId="0" xfId="0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0" fontId="13" fillId="0" borderId="1" xfId="9" applyNumberFormat="1" applyFont="1" applyFill="1" applyAlignment="1" applyProtection="1">
      <alignment wrapText="1"/>
    </xf>
    <xf numFmtId="9" fontId="5" fillId="0" borderId="3" xfId="40" applyNumberFormat="1" applyFont="1" applyFill="1" applyAlignment="1" applyProtection="1">
      <alignment horizontal="right" vertical="center" wrapText="1"/>
    </xf>
    <xf numFmtId="0" fontId="11" fillId="0" borderId="0" xfId="0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wrapText="1"/>
      <protection locked="0"/>
    </xf>
    <xf numFmtId="164" fontId="5" fillId="0" borderId="3" xfId="30" applyNumberFormat="1" applyFont="1" applyFill="1" applyAlignment="1" applyProtection="1">
      <alignment horizontal="right" vertical="center" wrapText="1"/>
    </xf>
    <xf numFmtId="164" fontId="3" fillId="0" borderId="3" xfId="30" applyNumberFormat="1" applyFont="1" applyFill="1" applyAlignment="1" applyProtection="1">
      <alignment horizontal="right" vertical="center" wrapText="1"/>
    </xf>
    <xf numFmtId="164" fontId="9" fillId="0" borderId="0" xfId="0" applyNumberFormat="1" applyFont="1" applyAlignment="1" applyProtection="1">
      <alignment wrapText="1"/>
      <protection locked="0"/>
    </xf>
    <xf numFmtId="0" fontId="5" fillId="0" borderId="3" xfId="16" applyNumberFormat="1" applyFont="1" applyFill="1" applyAlignment="1" applyProtection="1">
      <alignment horizontal="center" vertical="center" wrapText="1"/>
    </xf>
    <xf numFmtId="0" fontId="3" fillId="0" borderId="3" xfId="16" applyNumberFormat="1" applyFont="1" applyFill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4" fillId="0" borderId="0" xfId="7" applyNumberFormat="1" applyFill="1" applyAlignment="1" applyProtection="1">
      <alignment wrapText="1"/>
    </xf>
    <xf numFmtId="0" fontId="3" fillId="0" borderId="3" xfId="24" applyNumberFormat="1" applyFont="1" applyFill="1" applyBorder="1" applyAlignment="1" applyProtection="1">
      <alignment horizontal="center" vertical="center" wrapText="1"/>
    </xf>
    <xf numFmtId="9" fontId="3" fillId="0" borderId="3" xfId="48" applyNumberFormat="1" applyFont="1" applyFill="1" applyBorder="1" applyAlignment="1" applyProtection="1">
      <alignment horizontal="right" vertical="center" wrapText="1"/>
    </xf>
    <xf numFmtId="0" fontId="13" fillId="0" borderId="0" xfId="7" applyNumberFormat="1" applyFont="1" applyFill="1" applyAlignment="1" applyProtection="1">
      <alignment wrapText="1"/>
    </xf>
    <xf numFmtId="0" fontId="5" fillId="0" borderId="3" xfId="11" applyNumberFormat="1" applyFont="1" applyFill="1" applyBorder="1" applyAlignment="1" applyProtection="1">
      <alignment horizontal="center" vertical="center" wrapText="1"/>
    </xf>
    <xf numFmtId="9" fontId="5" fillId="0" borderId="3" xfId="46" applyNumberFormat="1" applyFont="1" applyFill="1" applyBorder="1" applyAlignment="1" applyProtection="1">
      <alignment horizontal="right" vertical="center" wrapText="1"/>
    </xf>
    <xf numFmtId="0" fontId="3" fillId="0" borderId="3" xfId="11" applyNumberFormat="1" applyFont="1" applyFill="1" applyBorder="1" applyAlignment="1" applyProtection="1">
      <alignment horizontal="center" vertical="center" wrapText="1"/>
    </xf>
    <xf numFmtId="9" fontId="3" fillId="0" borderId="3" xfId="46" applyNumberFormat="1" applyFont="1" applyFill="1" applyBorder="1" applyAlignment="1" applyProtection="1">
      <alignment horizontal="right" vertical="center" wrapText="1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164" fontId="5" fillId="4" borderId="3" xfId="30" applyNumberFormat="1" applyFont="1" applyAlignment="1" applyProtection="1">
      <alignment horizontal="right" vertical="center"/>
    </xf>
    <xf numFmtId="9" fontId="5" fillId="4" borderId="3" xfId="40" applyNumberFormat="1" applyFont="1" applyAlignment="1" applyProtection="1">
      <alignment horizontal="right" vertical="center"/>
    </xf>
    <xf numFmtId="164" fontId="3" fillId="0" borderId="3" xfId="36" applyNumberFormat="1" applyFont="1" applyFill="1" applyBorder="1" applyAlignment="1" applyProtection="1">
      <alignment horizontal="right" vertical="center" wrapText="1"/>
    </xf>
    <xf numFmtId="9" fontId="3" fillId="0" borderId="3" xfId="36" applyNumberFormat="1" applyFont="1" applyFill="1" applyBorder="1" applyAlignment="1" applyProtection="1">
      <alignment horizontal="right" vertical="center" wrapText="1"/>
    </xf>
    <xf numFmtId="164" fontId="3" fillId="0" borderId="3" xfId="50" applyNumberFormat="1" applyFont="1" applyFill="1" applyBorder="1" applyAlignment="1" applyProtection="1">
      <alignment horizontal="right" vertical="center" wrapText="1"/>
    </xf>
    <xf numFmtId="164" fontId="5" fillId="0" borderId="3" xfId="11" applyNumberFormat="1" applyFont="1" applyFill="1" applyBorder="1" applyAlignment="1" applyProtection="1">
      <alignment horizontal="right" vertical="center" wrapText="1"/>
    </xf>
    <xf numFmtId="9" fontId="5" fillId="0" borderId="3" xfId="11" applyNumberFormat="1" applyFont="1" applyFill="1" applyBorder="1" applyAlignment="1" applyProtection="1">
      <alignment horizontal="right" vertical="center" wrapText="1"/>
    </xf>
    <xf numFmtId="164" fontId="5" fillId="0" borderId="3" xfId="7" applyNumberFormat="1" applyFont="1" applyFill="1" applyBorder="1" applyAlignment="1" applyProtection="1">
      <alignment horizontal="right" vertical="center" wrapText="1"/>
    </xf>
    <xf numFmtId="164" fontId="3" fillId="0" borderId="3" xfId="11" applyNumberFormat="1" applyFont="1" applyFill="1" applyBorder="1" applyAlignment="1" applyProtection="1">
      <alignment horizontal="right" vertical="center" wrapText="1"/>
    </xf>
    <xf numFmtId="9" fontId="3" fillId="0" borderId="3" xfId="11" applyNumberFormat="1" applyFont="1" applyFill="1" applyBorder="1" applyAlignment="1" applyProtection="1">
      <alignment horizontal="right" vertical="center" wrapText="1"/>
    </xf>
    <xf numFmtId="164" fontId="3" fillId="0" borderId="3" xfId="7" applyNumberFormat="1" applyFont="1" applyFill="1" applyBorder="1" applyAlignment="1" applyProtection="1">
      <alignment horizontal="right" vertical="center" wrapText="1"/>
    </xf>
    <xf numFmtId="164" fontId="9" fillId="0" borderId="3" xfId="0" applyNumberFormat="1" applyFont="1" applyFill="1" applyBorder="1" applyAlignment="1" applyProtection="1">
      <alignment horizontal="right" vertical="center" wrapText="1"/>
      <protection locked="0"/>
    </xf>
    <xf numFmtId="9" fontId="9" fillId="0" borderId="3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3" xfId="0" applyNumberFormat="1" applyFont="1" applyFill="1" applyBorder="1" applyAlignment="1" applyProtection="1">
      <alignment horizontal="right" vertical="center" wrapText="1"/>
      <protection locked="0"/>
    </xf>
    <xf numFmtId="9" fontId="10" fillId="0" borderId="3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3" xfId="0" applyNumberFormat="1" applyFont="1" applyBorder="1" applyAlignment="1" applyProtection="1">
      <alignment horizontal="right" vertical="center" wrapText="1"/>
      <protection locked="0"/>
    </xf>
    <xf numFmtId="9" fontId="10" fillId="0" borderId="3" xfId="0" applyNumberFormat="1" applyFont="1" applyBorder="1" applyAlignment="1" applyProtection="1">
      <alignment horizontal="right" vertical="center" wrapText="1"/>
      <protection locked="0"/>
    </xf>
    <xf numFmtId="164" fontId="9" fillId="0" borderId="3" xfId="0" applyNumberFormat="1" applyFont="1" applyBorder="1" applyAlignment="1" applyProtection="1">
      <alignment horizontal="right" vertical="center" wrapText="1"/>
      <protection locked="0"/>
    </xf>
    <xf numFmtId="9" fontId="9" fillId="0" borderId="3" xfId="0" applyNumberFormat="1" applyFont="1" applyBorder="1" applyAlignment="1" applyProtection="1">
      <alignment horizontal="right" vertical="center" wrapText="1"/>
      <protection locked="0"/>
    </xf>
    <xf numFmtId="0" fontId="5" fillId="4" borderId="3" xfId="16" applyNumberFormat="1" applyFont="1" applyAlignment="1" applyProtection="1">
      <alignment vertical="center" wrapText="1"/>
    </xf>
    <xf numFmtId="0" fontId="5" fillId="0" borderId="3" xfId="16" applyNumberFormat="1" applyFont="1" applyFill="1" applyAlignment="1" applyProtection="1">
      <alignment vertical="center" wrapText="1"/>
    </xf>
    <xf numFmtId="0" fontId="3" fillId="0" borderId="3" xfId="16" applyNumberFormat="1" applyFont="1" applyFill="1" applyAlignment="1" applyProtection="1">
      <alignment vertical="center" wrapText="1"/>
    </xf>
    <xf numFmtId="0" fontId="3" fillId="0" borderId="3" xfId="24" applyNumberFormat="1" applyFont="1" applyFill="1" applyBorder="1" applyAlignment="1" applyProtection="1">
      <alignment vertical="center" wrapText="1"/>
    </xf>
    <xf numFmtId="0" fontId="5" fillId="0" borderId="3" xfId="11" applyNumberFormat="1" applyFont="1" applyFill="1" applyBorder="1" applyAlignment="1" applyProtection="1">
      <alignment vertical="center" wrapText="1"/>
    </xf>
    <xf numFmtId="0" fontId="3" fillId="0" borderId="3" xfId="11" applyNumberFormat="1" applyFont="1" applyFill="1" applyBorder="1" applyAlignment="1" applyProtection="1">
      <alignment vertical="center" wrapText="1"/>
    </xf>
    <xf numFmtId="0" fontId="9" fillId="0" borderId="3" xfId="0" applyFont="1" applyFill="1" applyBorder="1" applyAlignment="1" applyProtection="1">
      <alignment vertical="center" wrapText="1"/>
      <protection locked="0"/>
    </xf>
    <xf numFmtId="0" fontId="10" fillId="0" borderId="3" xfId="0" applyFont="1" applyFill="1" applyBorder="1" applyAlignment="1" applyProtection="1">
      <alignment vertical="center" wrapText="1"/>
      <protection locked="0"/>
    </xf>
    <xf numFmtId="0" fontId="10" fillId="0" borderId="3" xfId="0" applyFont="1" applyBorder="1" applyAlignment="1" applyProtection="1">
      <alignment vertical="center" wrapText="1"/>
      <protection locked="0"/>
    </xf>
    <xf numFmtId="0" fontId="9" fillId="0" borderId="3" xfId="0" applyFont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12" fillId="0" borderId="0" xfId="8" applyNumberFormat="1" applyFont="1" applyProtection="1">
      <alignment horizontal="center"/>
    </xf>
    <xf numFmtId="0" fontId="12" fillId="0" borderId="0" xfId="8" applyNumberFormat="1" applyFont="1">
      <alignment horizontal="center"/>
    </xf>
    <xf numFmtId="0" fontId="5" fillId="3" borderId="3" xfId="27" applyNumberFormat="1" applyProtection="1">
      <alignment horizontal="center"/>
    </xf>
    <xf numFmtId="0" fontId="5" fillId="3" borderId="3" xfId="27" applyNumberFormat="1">
      <alignment horizontal="center"/>
    </xf>
    <xf numFmtId="0" fontId="3" fillId="3" borderId="3" xfId="28" applyNumberFormat="1" applyProtection="1">
      <alignment horizontal="center" vertical="center" wrapText="1"/>
    </xf>
    <xf numFmtId="0" fontId="3" fillId="3" borderId="3" xfId="28" applyNumberFormat="1">
      <alignment horizontal="center" vertical="center" wrapText="1"/>
    </xf>
    <xf numFmtId="0" fontId="5" fillId="3" borderId="5" xfId="14" applyNumberFormat="1" applyBorder="1" applyAlignment="1" applyProtection="1">
      <alignment horizontal="center" vertical="center" wrapText="1"/>
    </xf>
    <xf numFmtId="0" fontId="5" fillId="3" borderId="6" xfId="14" applyNumberFormat="1" applyBorder="1" applyAlignment="1" applyProtection="1">
      <alignment horizontal="center" vertical="center" wrapText="1"/>
    </xf>
    <xf numFmtId="0" fontId="5" fillId="3" borderId="7" xfId="14" applyNumberFormat="1" applyBorder="1" applyAlignment="1" applyProtection="1">
      <alignment horizontal="center" vertical="center" wrapText="1"/>
    </xf>
    <xf numFmtId="0" fontId="5" fillId="3" borderId="5" xfId="14" applyNumberFormat="1" applyBorder="1" applyAlignment="1" applyProtection="1">
      <alignment horizontal="center" vertical="center"/>
    </xf>
    <xf numFmtId="0" fontId="5" fillId="3" borderId="6" xfId="14" applyNumberFormat="1" applyBorder="1" applyAlignment="1" applyProtection="1">
      <alignment horizontal="center" vertical="center"/>
    </xf>
    <xf numFmtId="0" fontId="5" fillId="3" borderId="7" xfId="14" applyNumberFormat="1" applyBorder="1" applyAlignment="1" applyProtection="1">
      <alignment horizontal="center" vertical="center"/>
    </xf>
  </cellXfs>
  <cellStyles count="51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xl48" xfId="33"/>
    <cellStyle name="xl49" xfId="34"/>
    <cellStyle name="xl50" xfId="35"/>
    <cellStyle name="xl51" xfId="36"/>
    <cellStyle name="xl52" xfId="37"/>
    <cellStyle name="xl53" xfId="38"/>
    <cellStyle name="xl54" xfId="39"/>
    <cellStyle name="xl55" xfId="40"/>
    <cellStyle name="xl56" xfId="41"/>
    <cellStyle name="xl57" xfId="42"/>
    <cellStyle name="xl58" xfId="43"/>
    <cellStyle name="xl59" xfId="44"/>
    <cellStyle name="xl60" xfId="45"/>
    <cellStyle name="xl61" xfId="46"/>
    <cellStyle name="xl62" xfId="47"/>
    <cellStyle name="xl63" xfId="48"/>
    <cellStyle name="xl64" xfId="49"/>
    <cellStyle name="xl65" xfId="50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1"/>
  <sheetViews>
    <sheetView tabSelected="1" view="pageBreakPreview" topLeftCell="B1" zoomScale="60" zoomScaleNormal="60" workbookViewId="0">
      <selection activeCell="B7" sqref="B7"/>
    </sheetView>
  </sheetViews>
  <sheetFormatPr defaultRowHeight="14.4" x14ac:dyDescent="0.3"/>
  <cols>
    <col min="1" max="1" width="2.6640625" style="8" hidden="1" customWidth="1"/>
    <col min="2" max="2" width="40.109375" style="8" customWidth="1"/>
    <col min="3" max="3" width="11.6640625" style="8" customWidth="1"/>
    <col min="4" max="4" width="14.21875" style="8" customWidth="1"/>
    <col min="5" max="5" width="12.88671875" style="8" customWidth="1"/>
    <col min="6" max="6" width="14.77734375" style="8" customWidth="1"/>
    <col min="7" max="7" width="13.5546875" style="8" customWidth="1"/>
    <col min="8" max="8" width="14.77734375" style="8" customWidth="1"/>
    <col min="9" max="9" width="13.33203125" style="8" customWidth="1"/>
    <col min="10" max="10" width="14.77734375" style="8" customWidth="1"/>
    <col min="11" max="11" width="13.5546875" style="8" customWidth="1"/>
    <col min="12" max="12" width="14.77734375" style="8" customWidth="1"/>
    <col min="13" max="13" width="10.33203125" style="8" customWidth="1"/>
    <col min="14" max="14" width="14.77734375" style="8" customWidth="1"/>
    <col min="15" max="15" width="9.77734375" style="8" customWidth="1"/>
    <col min="16" max="16" width="14.77734375" style="8" customWidth="1"/>
    <col min="17" max="17" width="12.33203125" style="8" customWidth="1"/>
    <col min="18" max="16384" width="8.88671875" style="8"/>
  </cols>
  <sheetData>
    <row r="1" spans="1:17" ht="15" customHeight="1" x14ac:dyDescent="0.3">
      <c r="A1" s="6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3"/>
      <c r="P1" s="6"/>
      <c r="Q1" s="6"/>
    </row>
    <row r="2" spans="1:17" ht="15" customHeight="1" x14ac:dyDescent="0.35">
      <c r="A2" s="69" t="s">
        <v>174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6"/>
      <c r="Q2" s="6"/>
    </row>
    <row r="3" spans="1:17" ht="15" customHeight="1" x14ac:dyDescent="0.3">
      <c r="A3" s="6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"/>
      <c r="P3" s="7"/>
      <c r="Q3" s="10" t="s">
        <v>9</v>
      </c>
    </row>
    <row r="4" spans="1:17" ht="15" customHeight="1" x14ac:dyDescent="0.3">
      <c r="A4" s="2"/>
      <c r="B4" s="78" t="s">
        <v>2</v>
      </c>
      <c r="C4" s="75" t="s">
        <v>11</v>
      </c>
      <c r="D4" s="71" t="s">
        <v>6</v>
      </c>
      <c r="E4" s="72"/>
      <c r="F4" s="72"/>
      <c r="G4" s="72"/>
      <c r="H4" s="71" t="s">
        <v>10</v>
      </c>
      <c r="I4" s="72"/>
      <c r="J4" s="72"/>
      <c r="K4" s="72"/>
      <c r="L4" s="72"/>
      <c r="M4" s="72"/>
      <c r="N4" s="72"/>
      <c r="O4" s="72"/>
      <c r="P4" s="72"/>
      <c r="Q4" s="72"/>
    </row>
    <row r="5" spans="1:17" ht="48.75" customHeight="1" x14ac:dyDescent="0.3">
      <c r="A5" s="2"/>
      <c r="B5" s="79"/>
      <c r="C5" s="76"/>
      <c r="D5" s="73" t="s">
        <v>0</v>
      </c>
      <c r="E5" s="74"/>
      <c r="F5" s="73" t="s">
        <v>8</v>
      </c>
      <c r="G5" s="74"/>
      <c r="H5" s="73" t="s">
        <v>0</v>
      </c>
      <c r="I5" s="74"/>
      <c r="J5" s="73" t="s">
        <v>8</v>
      </c>
      <c r="K5" s="74"/>
      <c r="L5" s="73" t="s">
        <v>1</v>
      </c>
      <c r="M5" s="74"/>
      <c r="N5" s="73" t="s">
        <v>3</v>
      </c>
      <c r="O5" s="74"/>
      <c r="P5" s="73" t="s">
        <v>5</v>
      </c>
      <c r="Q5" s="74"/>
    </row>
    <row r="6" spans="1:17" ht="45.75" customHeight="1" x14ac:dyDescent="0.3">
      <c r="A6" s="2"/>
      <c r="B6" s="80"/>
      <c r="C6" s="77"/>
      <c r="D6" s="9" t="s">
        <v>7</v>
      </c>
      <c r="E6" s="9" t="s">
        <v>4</v>
      </c>
      <c r="F6" s="9" t="s">
        <v>7</v>
      </c>
      <c r="G6" s="9" t="s">
        <v>4</v>
      </c>
      <c r="H6" s="9" t="s">
        <v>7</v>
      </c>
      <c r="I6" s="9" t="s">
        <v>4</v>
      </c>
      <c r="J6" s="9" t="s">
        <v>7</v>
      </c>
      <c r="K6" s="9" t="s">
        <v>4</v>
      </c>
      <c r="L6" s="9" t="s">
        <v>7</v>
      </c>
      <c r="M6" s="9" t="s">
        <v>4</v>
      </c>
      <c r="N6" s="9" t="s">
        <v>7</v>
      </c>
      <c r="O6" s="9" t="s">
        <v>4</v>
      </c>
      <c r="P6" s="9" t="s">
        <v>7</v>
      </c>
      <c r="Q6" s="9" t="s">
        <v>4</v>
      </c>
    </row>
    <row r="7" spans="1:17" ht="21" customHeight="1" x14ac:dyDescent="0.3">
      <c r="A7" s="2"/>
      <c r="B7" s="58" t="s">
        <v>175</v>
      </c>
      <c r="C7" s="11"/>
      <c r="D7" s="39">
        <f>D8+D19+D23+D29+D41+D46+D52+D59+D63+D70+D76+D81+D84+D86</f>
        <v>57653121.451469995</v>
      </c>
      <c r="E7" s="39">
        <f t="shared" ref="E7:K7" si="0">E8+E19+E23+E29+E41+E46+E52+E59+E63+E70+E76+E81+E84+E86</f>
        <v>48503710.962499991</v>
      </c>
      <c r="F7" s="39">
        <f t="shared" si="0"/>
        <v>27335648.076790005</v>
      </c>
      <c r="G7" s="39">
        <f t="shared" si="0"/>
        <v>24030271.169020008</v>
      </c>
      <c r="H7" s="39">
        <f t="shared" si="0"/>
        <v>56698755.645270005</v>
      </c>
      <c r="I7" s="39">
        <f t="shared" si="0"/>
        <v>47254422.017039999</v>
      </c>
      <c r="J7" s="39">
        <f t="shared" si="0"/>
        <v>29276500.664039999</v>
      </c>
      <c r="K7" s="39">
        <f t="shared" si="0"/>
        <v>25741989.688559998</v>
      </c>
      <c r="L7" s="40">
        <f>J7/F7</f>
        <v>1.0710007892184537</v>
      </c>
      <c r="M7" s="40">
        <f>K7/G7</f>
        <v>1.0712317604533215</v>
      </c>
      <c r="N7" s="40">
        <f>J7/H7</f>
        <v>0.51635173172415716</v>
      </c>
      <c r="O7" s="40">
        <f>K7/I7</f>
        <v>0.54475303240990669</v>
      </c>
      <c r="P7" s="39">
        <f>J7-F7</f>
        <v>1940852.5872499943</v>
      </c>
      <c r="Q7" s="39">
        <f>K7-G7</f>
        <v>1711718.5195399895</v>
      </c>
    </row>
    <row r="8" spans="1:17" s="20" customFormat="1" x14ac:dyDescent="0.3">
      <c r="A8" s="18"/>
      <c r="B8" s="59" t="s">
        <v>12</v>
      </c>
      <c r="C8" s="25" t="s">
        <v>13</v>
      </c>
      <c r="D8" s="22">
        <v>4839918.1088399999</v>
      </c>
      <c r="E8" s="22">
        <v>2105604.5442900001</v>
      </c>
      <c r="F8" s="22">
        <v>1932792.9035499999</v>
      </c>
      <c r="G8" s="22">
        <v>665984.13049999997</v>
      </c>
      <c r="H8" s="22">
        <v>5008992.4644900002</v>
      </c>
      <c r="I8" s="22">
        <v>1982483.0879300002</v>
      </c>
      <c r="J8" s="22">
        <v>2287784.4481799998</v>
      </c>
      <c r="K8" s="22">
        <v>882522.8324500001</v>
      </c>
      <c r="L8" s="19">
        <f t="shared" ref="L8:L72" si="1">J8/F8</f>
        <v>1.1836676572942604</v>
      </c>
      <c r="M8" s="19">
        <f t="shared" ref="M8:M72" si="2">K8/G8</f>
        <v>1.3251409335946633</v>
      </c>
      <c r="N8" s="19">
        <f t="shared" ref="N8:N72" si="3">J8/H8</f>
        <v>0.45673545416541866</v>
      </c>
      <c r="O8" s="19">
        <f t="shared" ref="O8:O72" si="4">K8/I8</f>
        <v>0.44516033343390682</v>
      </c>
      <c r="P8" s="22">
        <f t="shared" ref="P8:P72" si="5">J8-F8</f>
        <v>354991.5446299999</v>
      </c>
      <c r="Q8" s="22">
        <f t="shared" ref="Q8:Q72" si="6">K8-G8</f>
        <v>216538.70195000013</v>
      </c>
    </row>
    <row r="9" spans="1:17" s="15" customFormat="1" ht="36" x14ac:dyDescent="0.3">
      <c r="A9" s="13"/>
      <c r="B9" s="60" t="s">
        <v>14</v>
      </c>
      <c r="C9" s="26" t="s">
        <v>15</v>
      </c>
      <c r="D9" s="23">
        <v>190475.94750000001</v>
      </c>
      <c r="E9" s="23">
        <v>3236.9</v>
      </c>
      <c r="F9" s="23">
        <v>88136.097079999992</v>
      </c>
      <c r="G9" s="23">
        <v>1151.5980500000001</v>
      </c>
      <c r="H9" s="23">
        <v>198074.78315999999</v>
      </c>
      <c r="I9" s="23">
        <v>2976.4</v>
      </c>
      <c r="J9" s="23">
        <v>93164.828170000008</v>
      </c>
      <c r="K9" s="23">
        <v>1209.8829499999999</v>
      </c>
      <c r="L9" s="14">
        <f t="shared" si="1"/>
        <v>1.0570564304139256</v>
      </c>
      <c r="M9" s="14">
        <f t="shared" si="2"/>
        <v>1.050612190598968</v>
      </c>
      <c r="N9" s="14">
        <f t="shared" si="3"/>
        <v>0.47035178675290396</v>
      </c>
      <c r="O9" s="14">
        <f t="shared" si="4"/>
        <v>0.40649205415938716</v>
      </c>
      <c r="P9" s="23">
        <f t="shared" si="5"/>
        <v>5028.7310900000157</v>
      </c>
      <c r="Q9" s="23">
        <f t="shared" si="6"/>
        <v>58.28489999999988</v>
      </c>
    </row>
    <row r="10" spans="1:17" s="15" customFormat="1" ht="48" x14ac:dyDescent="0.3">
      <c r="A10" s="13"/>
      <c r="B10" s="60" t="s">
        <v>16</v>
      </c>
      <c r="C10" s="26" t="s">
        <v>17</v>
      </c>
      <c r="D10" s="23">
        <v>179970.66881</v>
      </c>
      <c r="E10" s="23">
        <v>99604.501000000004</v>
      </c>
      <c r="F10" s="23">
        <v>82962.398409999994</v>
      </c>
      <c r="G10" s="23">
        <v>49403.914090000006</v>
      </c>
      <c r="H10" s="23">
        <v>196486.07333000001</v>
      </c>
      <c r="I10" s="23">
        <v>113066.3</v>
      </c>
      <c r="J10" s="23">
        <v>94331.190129999988</v>
      </c>
      <c r="K10" s="23">
        <v>59951.814610000001</v>
      </c>
      <c r="L10" s="14">
        <f t="shared" si="1"/>
        <v>1.1370354755634648</v>
      </c>
      <c r="M10" s="14">
        <f t="shared" si="2"/>
        <v>1.2135033370186965</v>
      </c>
      <c r="N10" s="14">
        <f t="shared" si="3"/>
        <v>0.48009097302061687</v>
      </c>
      <c r="O10" s="14">
        <f t="shared" si="4"/>
        <v>0.53023592891958082</v>
      </c>
      <c r="P10" s="23">
        <f t="shared" si="5"/>
        <v>11368.791719999994</v>
      </c>
      <c r="Q10" s="23">
        <f t="shared" si="6"/>
        <v>10547.900519999996</v>
      </c>
    </row>
    <row r="11" spans="1:17" s="15" customFormat="1" ht="48" x14ac:dyDescent="0.3">
      <c r="A11" s="13"/>
      <c r="B11" s="60" t="s">
        <v>18</v>
      </c>
      <c r="C11" s="26" t="s">
        <v>19</v>
      </c>
      <c r="D11" s="23">
        <v>1351731.0363399999</v>
      </c>
      <c r="E11" s="23">
        <v>44317.2</v>
      </c>
      <c r="F11" s="23">
        <v>663606.46259999997</v>
      </c>
      <c r="G11" s="23">
        <v>21622.44528</v>
      </c>
      <c r="H11" s="23">
        <v>1385477.6002100001</v>
      </c>
      <c r="I11" s="23">
        <v>48709.4</v>
      </c>
      <c r="J11" s="23">
        <v>686806.59560999996</v>
      </c>
      <c r="K11" s="23">
        <v>25126.705989999999</v>
      </c>
      <c r="L11" s="14">
        <f t="shared" si="1"/>
        <v>1.0349606797364543</v>
      </c>
      <c r="M11" s="14">
        <f t="shared" si="2"/>
        <v>1.162065884067299</v>
      </c>
      <c r="N11" s="14">
        <f t="shared" si="3"/>
        <v>0.49571829635202985</v>
      </c>
      <c r="O11" s="14">
        <f t="shared" si="4"/>
        <v>0.5158492198631065</v>
      </c>
      <c r="P11" s="23">
        <f t="shared" si="5"/>
        <v>23200.13300999999</v>
      </c>
      <c r="Q11" s="23">
        <f t="shared" si="6"/>
        <v>3504.2607099999987</v>
      </c>
    </row>
    <row r="12" spans="1:17" s="15" customFormat="1" x14ac:dyDescent="0.3">
      <c r="A12" s="13"/>
      <c r="B12" s="60" t="s">
        <v>20</v>
      </c>
      <c r="C12" s="26" t="s">
        <v>21</v>
      </c>
      <c r="D12" s="23">
        <v>144490</v>
      </c>
      <c r="E12" s="23">
        <v>144490</v>
      </c>
      <c r="F12" s="23">
        <v>60176.553650000002</v>
      </c>
      <c r="G12" s="23">
        <v>60176.553650000002</v>
      </c>
      <c r="H12" s="23">
        <v>110990.39999999999</v>
      </c>
      <c r="I12" s="23">
        <v>110990.39999999999</v>
      </c>
      <c r="J12" s="23">
        <v>59115.430560000001</v>
      </c>
      <c r="K12" s="23">
        <v>59115.430560000001</v>
      </c>
      <c r="L12" s="14">
        <f t="shared" si="1"/>
        <v>0.9823665028048677</v>
      </c>
      <c r="M12" s="14">
        <f t="shared" si="2"/>
        <v>0.9823665028048677</v>
      </c>
      <c r="N12" s="14">
        <f t="shared" si="3"/>
        <v>0.53261751070362851</v>
      </c>
      <c r="O12" s="14">
        <f t="shared" si="4"/>
        <v>0.53261751070362851</v>
      </c>
      <c r="P12" s="23">
        <f t="shared" si="5"/>
        <v>-1061.123090000001</v>
      </c>
      <c r="Q12" s="23">
        <f t="shared" si="6"/>
        <v>-1061.123090000001</v>
      </c>
    </row>
    <row r="13" spans="1:17" s="15" customFormat="1" ht="36" x14ac:dyDescent="0.3">
      <c r="A13" s="13"/>
      <c r="B13" s="60" t="s">
        <v>22</v>
      </c>
      <c r="C13" s="26" t="s">
        <v>23</v>
      </c>
      <c r="D13" s="23">
        <v>431010.13793000003</v>
      </c>
      <c r="E13" s="23">
        <v>145634.4</v>
      </c>
      <c r="F13" s="23">
        <v>202977.35924000002</v>
      </c>
      <c r="G13" s="23">
        <v>64802.845829999998</v>
      </c>
      <c r="H13" s="23">
        <v>451571.13618000003</v>
      </c>
      <c r="I13" s="23">
        <v>148192.79999999999</v>
      </c>
      <c r="J13" s="23">
        <v>223058.19246000002</v>
      </c>
      <c r="K13" s="23">
        <v>77017.795339999997</v>
      </c>
      <c r="L13" s="14">
        <f t="shared" si="1"/>
        <v>1.0989313945909429</v>
      </c>
      <c r="M13" s="14">
        <f t="shared" si="2"/>
        <v>1.1884940291363744</v>
      </c>
      <c r="N13" s="14">
        <f t="shared" si="3"/>
        <v>0.49396025252395043</v>
      </c>
      <c r="O13" s="14">
        <f t="shared" si="4"/>
        <v>0.51971347690306147</v>
      </c>
      <c r="P13" s="23">
        <f t="shared" si="5"/>
        <v>20080.83322</v>
      </c>
      <c r="Q13" s="23">
        <f t="shared" si="6"/>
        <v>12214.949509999999</v>
      </c>
    </row>
    <row r="14" spans="1:17" s="15" customFormat="1" x14ac:dyDescent="0.3">
      <c r="A14" s="13"/>
      <c r="B14" s="60" t="s">
        <v>24</v>
      </c>
      <c r="C14" s="26" t="s">
        <v>25</v>
      </c>
      <c r="D14" s="23">
        <v>61735.360999999997</v>
      </c>
      <c r="E14" s="23">
        <v>34131.599999999999</v>
      </c>
      <c r="F14" s="23">
        <v>16199.982189999999</v>
      </c>
      <c r="G14" s="23">
        <v>14532.86119</v>
      </c>
      <c r="H14" s="23">
        <v>58572.362110000002</v>
      </c>
      <c r="I14" s="23">
        <v>38504.5</v>
      </c>
      <c r="J14" s="23">
        <v>21493.990859999998</v>
      </c>
      <c r="K14" s="23">
        <v>17844.330859999998</v>
      </c>
      <c r="L14" s="14">
        <f t="shared" si="1"/>
        <v>1.3267910179103721</v>
      </c>
      <c r="M14" s="14">
        <f t="shared" si="2"/>
        <v>1.227860820158291</v>
      </c>
      <c r="N14" s="14">
        <f t="shared" si="3"/>
        <v>0.36696472680466391</v>
      </c>
      <c r="O14" s="14">
        <f t="shared" si="4"/>
        <v>0.46343494552584757</v>
      </c>
      <c r="P14" s="23">
        <f t="shared" si="5"/>
        <v>5294.0086699999993</v>
      </c>
      <c r="Q14" s="23">
        <f t="shared" si="6"/>
        <v>3311.4696699999986</v>
      </c>
    </row>
    <row r="15" spans="1:17" s="15" customFormat="1" x14ac:dyDescent="0.3">
      <c r="A15" s="13"/>
      <c r="B15" s="60" t="s">
        <v>172</v>
      </c>
      <c r="C15" s="26" t="s">
        <v>173</v>
      </c>
      <c r="D15" s="23">
        <v>0</v>
      </c>
      <c r="E15" s="23">
        <v>0</v>
      </c>
      <c r="F15" s="23">
        <v>0</v>
      </c>
      <c r="G15" s="23">
        <v>0</v>
      </c>
      <c r="H15" s="23">
        <v>8.5</v>
      </c>
      <c r="I15" s="23">
        <v>0</v>
      </c>
      <c r="J15" s="23">
        <v>0</v>
      </c>
      <c r="K15" s="23">
        <v>0</v>
      </c>
      <c r="L15" s="14">
        <v>0</v>
      </c>
      <c r="M15" s="14">
        <v>0</v>
      </c>
      <c r="N15" s="14">
        <f t="shared" si="3"/>
        <v>0</v>
      </c>
      <c r="O15" s="14">
        <v>0</v>
      </c>
      <c r="P15" s="23">
        <f t="shared" si="5"/>
        <v>0</v>
      </c>
      <c r="Q15" s="23">
        <f t="shared" si="6"/>
        <v>0</v>
      </c>
    </row>
    <row r="16" spans="1:17" s="15" customFormat="1" x14ac:dyDescent="0.3">
      <c r="A16" s="13"/>
      <c r="B16" s="60" t="s">
        <v>26</v>
      </c>
      <c r="C16" s="26" t="s">
        <v>27</v>
      </c>
      <c r="D16" s="23">
        <v>55008.104229999997</v>
      </c>
      <c r="E16" s="23">
        <v>7967.81754</v>
      </c>
      <c r="F16" s="23">
        <v>60.87</v>
      </c>
      <c r="G16" s="23">
        <v>0</v>
      </c>
      <c r="H16" s="23">
        <v>68086.848629999993</v>
      </c>
      <c r="I16" s="23">
        <v>14381.99416</v>
      </c>
      <c r="J16" s="23">
        <v>10.427820000000001</v>
      </c>
      <c r="K16" s="23">
        <v>0</v>
      </c>
      <c r="L16" s="14">
        <f t="shared" si="1"/>
        <v>0.17131296205027108</v>
      </c>
      <c r="M16" s="14">
        <v>0</v>
      </c>
      <c r="N16" s="14">
        <f t="shared" si="3"/>
        <v>1.5315468713594362E-4</v>
      </c>
      <c r="O16" s="14">
        <f t="shared" si="4"/>
        <v>0</v>
      </c>
      <c r="P16" s="23">
        <f t="shared" si="5"/>
        <v>-50.442179999999993</v>
      </c>
      <c r="Q16" s="23">
        <f t="shared" si="6"/>
        <v>0</v>
      </c>
    </row>
    <row r="17" spans="1:17" s="15" customFormat="1" ht="24" x14ac:dyDescent="0.3">
      <c r="A17" s="13"/>
      <c r="B17" s="60" t="s">
        <v>28</v>
      </c>
      <c r="C17" s="26" t="s">
        <v>29</v>
      </c>
      <c r="D17" s="23">
        <v>15.5</v>
      </c>
      <c r="E17" s="23">
        <v>0</v>
      </c>
      <c r="F17" s="23">
        <v>6.5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14">
        <f t="shared" si="1"/>
        <v>0</v>
      </c>
      <c r="M17" s="14">
        <v>0</v>
      </c>
      <c r="N17" s="14">
        <v>0</v>
      </c>
      <c r="O17" s="14">
        <v>0</v>
      </c>
      <c r="P17" s="23">
        <f t="shared" si="5"/>
        <v>-6.5</v>
      </c>
      <c r="Q17" s="23">
        <f t="shared" si="6"/>
        <v>0</v>
      </c>
    </row>
    <row r="18" spans="1:17" s="15" customFormat="1" x14ac:dyDescent="0.3">
      <c r="A18" s="13"/>
      <c r="B18" s="60" t="s">
        <v>30</v>
      </c>
      <c r="C18" s="26" t="s">
        <v>31</v>
      </c>
      <c r="D18" s="23">
        <v>2425481.3530300003</v>
      </c>
      <c r="E18" s="23">
        <v>1626222.1257499999</v>
      </c>
      <c r="F18" s="23">
        <v>818666.68038000003</v>
      </c>
      <c r="G18" s="23">
        <v>454293.91241000005</v>
      </c>
      <c r="H18" s="23">
        <v>2539724.7608699999</v>
      </c>
      <c r="I18" s="23">
        <v>1505661.2937699999</v>
      </c>
      <c r="J18" s="23">
        <v>1109803.79257</v>
      </c>
      <c r="K18" s="23">
        <v>642256.87213999999</v>
      </c>
      <c r="L18" s="14">
        <f t="shared" si="1"/>
        <v>1.355623502418424</v>
      </c>
      <c r="M18" s="14">
        <f t="shared" si="2"/>
        <v>1.4137474762381659</v>
      </c>
      <c r="N18" s="14">
        <f t="shared" si="3"/>
        <v>0.43697797874358213</v>
      </c>
      <c r="O18" s="14">
        <f t="shared" si="4"/>
        <v>0.426561322123028</v>
      </c>
      <c r="P18" s="23">
        <f t="shared" si="5"/>
        <v>291137.11219000001</v>
      </c>
      <c r="Q18" s="23">
        <f t="shared" si="6"/>
        <v>187962.95972999994</v>
      </c>
    </row>
    <row r="19" spans="1:17" s="20" customFormat="1" x14ac:dyDescent="0.3">
      <c r="A19" s="18"/>
      <c r="B19" s="59" t="s">
        <v>32</v>
      </c>
      <c r="C19" s="25" t="s">
        <v>33</v>
      </c>
      <c r="D19" s="22">
        <v>38789.398000000001</v>
      </c>
      <c r="E19" s="22">
        <v>38591.699999999997</v>
      </c>
      <c r="F19" s="22">
        <v>16375.951949999999</v>
      </c>
      <c r="G19" s="22">
        <v>28944.9</v>
      </c>
      <c r="H19" s="22">
        <v>35095.699999999997</v>
      </c>
      <c r="I19" s="22">
        <v>35040.699999999997</v>
      </c>
      <c r="J19" s="22">
        <v>16505.355179999999</v>
      </c>
      <c r="K19" s="22">
        <v>19115.7</v>
      </c>
      <c r="L19" s="19">
        <f t="shared" si="1"/>
        <v>1.0079020279489768</v>
      </c>
      <c r="M19" s="19">
        <f t="shared" si="2"/>
        <v>0.66041686100141994</v>
      </c>
      <c r="N19" s="19">
        <f t="shared" si="3"/>
        <v>0.47029565388352418</v>
      </c>
      <c r="O19" s="19">
        <f t="shared" si="4"/>
        <v>0.54552848544692323</v>
      </c>
      <c r="P19" s="22">
        <f t="shared" si="5"/>
        <v>129.40322999999989</v>
      </c>
      <c r="Q19" s="22">
        <f t="shared" si="6"/>
        <v>-9829.2000000000007</v>
      </c>
    </row>
    <row r="20" spans="1:17" s="15" customFormat="1" x14ac:dyDescent="0.3">
      <c r="A20" s="13"/>
      <c r="B20" s="60" t="s">
        <v>34</v>
      </c>
      <c r="C20" s="26" t="s">
        <v>35</v>
      </c>
      <c r="D20" s="23">
        <v>38619.398000000001</v>
      </c>
      <c r="E20" s="23">
        <v>38591.699999999997</v>
      </c>
      <c r="F20" s="23">
        <v>16325.951949999999</v>
      </c>
      <c r="G20" s="23">
        <v>28944.9</v>
      </c>
      <c r="H20" s="23">
        <v>35040.699999999997</v>
      </c>
      <c r="I20" s="23">
        <v>35040.699999999997</v>
      </c>
      <c r="J20" s="23">
        <v>16460.355179999999</v>
      </c>
      <c r="K20" s="23">
        <v>19115.7</v>
      </c>
      <c r="L20" s="14">
        <f t="shared" si="1"/>
        <v>1.0082324896221442</v>
      </c>
      <c r="M20" s="14">
        <f t="shared" si="2"/>
        <v>0.66041686100141994</v>
      </c>
      <c r="N20" s="14">
        <f t="shared" si="3"/>
        <v>0.46974961059567871</v>
      </c>
      <c r="O20" s="14">
        <f t="shared" si="4"/>
        <v>0.54552848544692323</v>
      </c>
      <c r="P20" s="23">
        <f t="shared" si="5"/>
        <v>134.40322999999989</v>
      </c>
      <c r="Q20" s="23">
        <f t="shared" si="6"/>
        <v>-9829.2000000000007</v>
      </c>
    </row>
    <row r="21" spans="1:17" s="15" customFormat="1" x14ac:dyDescent="0.3">
      <c r="A21" s="13"/>
      <c r="B21" s="60" t="s">
        <v>36</v>
      </c>
      <c r="C21" s="26" t="s">
        <v>37</v>
      </c>
      <c r="D21" s="23">
        <v>20</v>
      </c>
      <c r="E21" s="23">
        <v>0</v>
      </c>
      <c r="F21" s="23">
        <v>5</v>
      </c>
      <c r="G21" s="23">
        <v>0</v>
      </c>
      <c r="H21" s="23">
        <v>10</v>
      </c>
      <c r="I21" s="23">
        <v>0</v>
      </c>
      <c r="J21" s="23">
        <v>0</v>
      </c>
      <c r="K21" s="23">
        <v>0</v>
      </c>
      <c r="L21" s="14">
        <f t="shared" si="1"/>
        <v>0</v>
      </c>
      <c r="M21" s="14">
        <v>0</v>
      </c>
      <c r="N21" s="14">
        <f t="shared" si="3"/>
        <v>0</v>
      </c>
      <c r="O21" s="14">
        <v>0</v>
      </c>
      <c r="P21" s="23">
        <f t="shared" si="5"/>
        <v>-5</v>
      </c>
      <c r="Q21" s="23">
        <f t="shared" si="6"/>
        <v>0</v>
      </c>
    </row>
    <row r="22" spans="1:17" s="15" customFormat="1" x14ac:dyDescent="0.3">
      <c r="A22" s="13"/>
      <c r="B22" s="60" t="s">
        <v>38</v>
      </c>
      <c r="C22" s="26" t="s">
        <v>39</v>
      </c>
      <c r="D22" s="23">
        <v>150</v>
      </c>
      <c r="E22" s="23">
        <v>0</v>
      </c>
      <c r="F22" s="23">
        <v>45</v>
      </c>
      <c r="G22" s="23">
        <v>0</v>
      </c>
      <c r="H22" s="23">
        <v>45</v>
      </c>
      <c r="I22" s="23">
        <v>0</v>
      </c>
      <c r="J22" s="23">
        <v>45</v>
      </c>
      <c r="K22" s="23">
        <v>0</v>
      </c>
      <c r="L22" s="14">
        <f t="shared" si="1"/>
        <v>1</v>
      </c>
      <c r="M22" s="14">
        <v>0</v>
      </c>
      <c r="N22" s="14">
        <f t="shared" si="3"/>
        <v>1</v>
      </c>
      <c r="O22" s="14">
        <v>0</v>
      </c>
      <c r="P22" s="23">
        <f t="shared" si="5"/>
        <v>0</v>
      </c>
      <c r="Q22" s="23">
        <f t="shared" si="6"/>
        <v>0</v>
      </c>
    </row>
    <row r="23" spans="1:17" s="20" customFormat="1" ht="22.8" x14ac:dyDescent="0.3">
      <c r="A23" s="18"/>
      <c r="B23" s="59" t="s">
        <v>40</v>
      </c>
      <c r="C23" s="25" t="s">
        <v>41</v>
      </c>
      <c r="D23" s="22">
        <v>833974.00685000001</v>
      </c>
      <c r="E23" s="22">
        <v>737049.4682</v>
      </c>
      <c r="F23" s="22">
        <v>368842.55163999996</v>
      </c>
      <c r="G23" s="22">
        <v>326410.41645999998</v>
      </c>
      <c r="H23" s="22">
        <v>835548.83873000008</v>
      </c>
      <c r="I23" s="22">
        <v>729761.63749999995</v>
      </c>
      <c r="J23" s="22">
        <v>434639.77152000001</v>
      </c>
      <c r="K23" s="22">
        <v>385657.43409</v>
      </c>
      <c r="L23" s="19">
        <f t="shared" si="1"/>
        <v>1.1783883654080667</v>
      </c>
      <c r="M23" s="19">
        <f t="shared" si="2"/>
        <v>1.1815108055452037</v>
      </c>
      <c r="N23" s="19">
        <f t="shared" si="3"/>
        <v>0.52018475925432994</v>
      </c>
      <c r="O23" s="19">
        <f t="shared" si="4"/>
        <v>0.52847041317652166</v>
      </c>
      <c r="P23" s="22">
        <f t="shared" si="5"/>
        <v>65797.219880000048</v>
      </c>
      <c r="Q23" s="22">
        <f t="shared" si="6"/>
        <v>59247.017630000017</v>
      </c>
    </row>
    <row r="24" spans="1:17" s="15" customFormat="1" x14ac:dyDescent="0.3">
      <c r="A24" s="13"/>
      <c r="B24" s="60" t="s">
        <v>42</v>
      </c>
      <c r="C24" s="26" t="s">
        <v>43</v>
      </c>
      <c r="D24" s="23">
        <v>700.49199999999996</v>
      </c>
      <c r="E24" s="23">
        <v>0</v>
      </c>
      <c r="F24" s="23">
        <v>101.51791</v>
      </c>
      <c r="G24" s="23">
        <v>0</v>
      </c>
      <c r="H24" s="23">
        <v>230</v>
      </c>
      <c r="I24" s="23">
        <v>0</v>
      </c>
      <c r="J24" s="23">
        <v>61.917999999999999</v>
      </c>
      <c r="K24" s="23">
        <v>0</v>
      </c>
      <c r="L24" s="14">
        <f t="shared" si="1"/>
        <v>0.60992193397204497</v>
      </c>
      <c r="M24" s="14">
        <v>0</v>
      </c>
      <c r="N24" s="14">
        <f t="shared" si="3"/>
        <v>0.26920869565217392</v>
      </c>
      <c r="O24" s="14">
        <v>0</v>
      </c>
      <c r="P24" s="23">
        <f t="shared" si="5"/>
        <v>-39.599910000000001</v>
      </c>
      <c r="Q24" s="23">
        <f t="shared" si="6"/>
        <v>0</v>
      </c>
    </row>
    <row r="25" spans="1:17" s="15" customFormat="1" ht="36" x14ac:dyDescent="0.3">
      <c r="A25" s="13"/>
      <c r="B25" s="60" t="s">
        <v>44</v>
      </c>
      <c r="C25" s="26" t="s">
        <v>45</v>
      </c>
      <c r="D25" s="23">
        <v>207568.33181999999</v>
      </c>
      <c r="E25" s="23">
        <v>129497.26820000001</v>
      </c>
      <c r="F25" s="23">
        <v>107563.27748999999</v>
      </c>
      <c r="G25" s="23">
        <v>74405.370819999996</v>
      </c>
      <c r="H25" s="23">
        <v>212707.99885</v>
      </c>
      <c r="I25" s="23">
        <v>123206.28750000001</v>
      </c>
      <c r="J25" s="23">
        <v>110455.78693999999</v>
      </c>
      <c r="K25" s="23">
        <v>68115.092499999999</v>
      </c>
      <c r="L25" s="14">
        <f t="shared" si="1"/>
        <v>1.0268912357218654</v>
      </c>
      <c r="M25" s="14">
        <f t="shared" si="2"/>
        <v>0.91545935124471978</v>
      </c>
      <c r="N25" s="14">
        <f t="shared" si="3"/>
        <v>0.51928365429215728</v>
      </c>
      <c r="O25" s="14">
        <f t="shared" si="4"/>
        <v>0.55285402946663742</v>
      </c>
      <c r="P25" s="23">
        <f t="shared" si="5"/>
        <v>2892.5094499999977</v>
      </c>
      <c r="Q25" s="23">
        <f t="shared" si="6"/>
        <v>-6290.2783199999976</v>
      </c>
    </row>
    <row r="26" spans="1:17" s="15" customFormat="1" x14ac:dyDescent="0.3">
      <c r="A26" s="13"/>
      <c r="B26" s="60" t="s">
        <v>46</v>
      </c>
      <c r="C26" s="26" t="s">
        <v>47</v>
      </c>
      <c r="D26" s="23">
        <v>610673.79160999996</v>
      </c>
      <c r="E26" s="23">
        <v>592784.1</v>
      </c>
      <c r="F26" s="23">
        <v>260760.09309000001</v>
      </c>
      <c r="G26" s="23">
        <v>249787.33705999999</v>
      </c>
      <c r="H26" s="23">
        <v>610133.23066999996</v>
      </c>
      <c r="I26" s="23">
        <v>597211.35</v>
      </c>
      <c r="J26" s="23">
        <v>322282.51961000002</v>
      </c>
      <c r="K26" s="23">
        <v>316327.26047000004</v>
      </c>
      <c r="L26" s="14">
        <f t="shared" si="1"/>
        <v>1.2359349768247163</v>
      </c>
      <c r="M26" s="14">
        <f t="shared" si="2"/>
        <v>1.2663862956112018</v>
      </c>
      <c r="N26" s="14">
        <f t="shared" si="3"/>
        <v>0.5282166310726838</v>
      </c>
      <c r="O26" s="14">
        <f t="shared" si="4"/>
        <v>0.52967389261774755</v>
      </c>
      <c r="P26" s="23">
        <f t="shared" si="5"/>
        <v>61522.426520000008</v>
      </c>
      <c r="Q26" s="23">
        <f t="shared" si="6"/>
        <v>66539.923410000047</v>
      </c>
    </row>
    <row r="27" spans="1:17" s="15" customFormat="1" x14ac:dyDescent="0.3">
      <c r="A27" s="13"/>
      <c r="B27" s="60" t="s">
        <v>48</v>
      </c>
      <c r="C27" s="26" t="s">
        <v>49</v>
      </c>
      <c r="D27" s="23">
        <v>100</v>
      </c>
      <c r="E27" s="23">
        <v>100</v>
      </c>
      <c r="F27" s="23">
        <v>0</v>
      </c>
      <c r="G27" s="23">
        <v>0</v>
      </c>
      <c r="H27" s="23">
        <v>1344</v>
      </c>
      <c r="I27" s="23">
        <v>1344</v>
      </c>
      <c r="J27" s="23">
        <v>1215.0811200000001</v>
      </c>
      <c r="K27" s="23">
        <v>1215.0811200000001</v>
      </c>
      <c r="L27" s="14">
        <v>0</v>
      </c>
      <c r="M27" s="14">
        <v>0</v>
      </c>
      <c r="N27" s="14">
        <f t="shared" si="3"/>
        <v>0.90407821428571433</v>
      </c>
      <c r="O27" s="14">
        <f t="shared" si="4"/>
        <v>0.90407821428571433</v>
      </c>
      <c r="P27" s="23">
        <f t="shared" si="5"/>
        <v>1215.0811200000001</v>
      </c>
      <c r="Q27" s="23">
        <f t="shared" si="6"/>
        <v>1215.0811200000001</v>
      </c>
    </row>
    <row r="28" spans="1:17" s="15" customFormat="1" ht="24" x14ac:dyDescent="0.3">
      <c r="A28" s="29"/>
      <c r="B28" s="61" t="s">
        <v>50</v>
      </c>
      <c r="C28" s="30" t="s">
        <v>51</v>
      </c>
      <c r="D28" s="41">
        <v>14931.39142</v>
      </c>
      <c r="E28" s="41">
        <v>14668.1</v>
      </c>
      <c r="F28" s="41">
        <v>417.66315000000003</v>
      </c>
      <c r="G28" s="41">
        <v>2217.70858</v>
      </c>
      <c r="H28" s="41">
        <v>11133.609210000001</v>
      </c>
      <c r="I28" s="41">
        <v>8000</v>
      </c>
      <c r="J28" s="41">
        <v>624.46584999999993</v>
      </c>
      <c r="K28" s="41">
        <v>0</v>
      </c>
      <c r="L28" s="42">
        <f t="shared" si="1"/>
        <v>1.4951423174393046</v>
      </c>
      <c r="M28" s="42">
        <f t="shared" si="2"/>
        <v>0</v>
      </c>
      <c r="N28" s="42">
        <f t="shared" si="3"/>
        <v>5.6088357173441683E-2</v>
      </c>
      <c r="O28" s="31">
        <f t="shared" si="4"/>
        <v>0</v>
      </c>
      <c r="P28" s="43">
        <f t="shared" si="5"/>
        <v>206.8026999999999</v>
      </c>
      <c r="Q28" s="43">
        <f t="shared" si="6"/>
        <v>-2217.70858</v>
      </c>
    </row>
    <row r="29" spans="1:17" s="20" customFormat="1" x14ac:dyDescent="0.3">
      <c r="A29" s="32"/>
      <c r="B29" s="62" t="s">
        <v>52</v>
      </c>
      <c r="C29" s="33" t="s">
        <v>53</v>
      </c>
      <c r="D29" s="44">
        <v>8682407.6860099994</v>
      </c>
      <c r="E29" s="44">
        <v>7888803.0356200002</v>
      </c>
      <c r="F29" s="44">
        <v>3447724.6021699999</v>
      </c>
      <c r="G29" s="44">
        <v>3309032.5057600001</v>
      </c>
      <c r="H29" s="44">
        <v>8432671.7168799993</v>
      </c>
      <c r="I29" s="44">
        <v>7378534.6342399996</v>
      </c>
      <c r="J29" s="44">
        <v>3173140.2404999998</v>
      </c>
      <c r="K29" s="44">
        <v>2981016.3766600001</v>
      </c>
      <c r="L29" s="45">
        <f t="shared" si="1"/>
        <v>0.92035780308636705</v>
      </c>
      <c r="M29" s="45">
        <f t="shared" si="2"/>
        <v>0.90087249716374029</v>
      </c>
      <c r="N29" s="45">
        <f t="shared" si="3"/>
        <v>0.37629120959946827</v>
      </c>
      <c r="O29" s="34">
        <f t="shared" si="4"/>
        <v>0.40401197858808308</v>
      </c>
      <c r="P29" s="46">
        <f t="shared" si="5"/>
        <v>-274584.36167000001</v>
      </c>
      <c r="Q29" s="46">
        <f t="shared" si="6"/>
        <v>-328016.12910000002</v>
      </c>
    </row>
    <row r="30" spans="1:17" s="15" customFormat="1" x14ac:dyDescent="0.3">
      <c r="A30" s="29"/>
      <c r="B30" s="63" t="s">
        <v>54</v>
      </c>
      <c r="C30" s="35" t="s">
        <v>55</v>
      </c>
      <c r="D30" s="47">
        <v>301303.62930999999</v>
      </c>
      <c r="E30" s="47">
        <v>293728.45600000001</v>
      </c>
      <c r="F30" s="47">
        <v>115290.48251</v>
      </c>
      <c r="G30" s="47">
        <v>113149.07115999999</v>
      </c>
      <c r="H30" s="47">
        <v>247320.63252000001</v>
      </c>
      <c r="I30" s="47">
        <v>243216.024</v>
      </c>
      <c r="J30" s="47">
        <v>127998.24201999999</v>
      </c>
      <c r="K30" s="47">
        <v>126640.38709</v>
      </c>
      <c r="L30" s="48">
        <f t="shared" si="1"/>
        <v>1.1102238383718948</v>
      </c>
      <c r="M30" s="48">
        <f t="shared" si="2"/>
        <v>1.1192348800718164</v>
      </c>
      <c r="N30" s="48">
        <f t="shared" si="3"/>
        <v>0.51753968407649609</v>
      </c>
      <c r="O30" s="36">
        <f t="shared" si="4"/>
        <v>0.52069096849474028</v>
      </c>
      <c r="P30" s="49">
        <f t="shared" si="5"/>
        <v>12707.759509999989</v>
      </c>
      <c r="Q30" s="49">
        <f t="shared" si="6"/>
        <v>13491.315930000012</v>
      </c>
    </row>
    <row r="31" spans="1:17" s="15" customFormat="1" x14ac:dyDescent="0.3">
      <c r="A31" s="29"/>
      <c r="B31" s="63" t="s">
        <v>176</v>
      </c>
      <c r="C31" s="35" t="s">
        <v>177</v>
      </c>
      <c r="D31" s="47">
        <v>17185.258819999999</v>
      </c>
      <c r="E31" s="47">
        <v>17185.258819999999</v>
      </c>
      <c r="F31" s="47">
        <v>16806.678820000001</v>
      </c>
      <c r="G31" s="47">
        <v>16806.678820000001</v>
      </c>
      <c r="H31" s="47">
        <v>91.765000000000001</v>
      </c>
      <c r="I31" s="47">
        <v>0</v>
      </c>
      <c r="J31" s="47">
        <v>91.764130000000009</v>
      </c>
      <c r="K31" s="47">
        <v>0</v>
      </c>
      <c r="L31" s="48">
        <f t="shared" ref="L31" si="7">J31/F31</f>
        <v>5.459979986694361E-3</v>
      </c>
      <c r="M31" s="48">
        <f t="shared" ref="M31" si="8">K31/G31</f>
        <v>0</v>
      </c>
      <c r="N31" s="48">
        <f t="shared" ref="N31" si="9">J31/H31</f>
        <v>0.99999051926115634</v>
      </c>
      <c r="O31" s="36">
        <v>0</v>
      </c>
      <c r="P31" s="49">
        <f t="shared" ref="P31" si="10">J31-F31</f>
        <v>-16714.914690000001</v>
      </c>
      <c r="Q31" s="49">
        <f t="shared" ref="Q31" si="11">K31-G31</f>
        <v>-16806.678820000001</v>
      </c>
    </row>
    <row r="32" spans="1:17" s="15" customFormat="1" x14ac:dyDescent="0.3">
      <c r="A32" s="29"/>
      <c r="B32" s="63" t="s">
        <v>56</v>
      </c>
      <c r="C32" s="35" t="s">
        <v>57</v>
      </c>
      <c r="D32" s="47">
        <v>18627.900000000001</v>
      </c>
      <c r="E32" s="47">
        <v>18547.400000000001</v>
      </c>
      <c r="F32" s="47">
        <v>0</v>
      </c>
      <c r="G32" s="47">
        <v>0</v>
      </c>
      <c r="H32" s="47">
        <v>1264.961</v>
      </c>
      <c r="I32" s="47">
        <v>0</v>
      </c>
      <c r="J32" s="47">
        <v>1264.96047</v>
      </c>
      <c r="K32" s="47">
        <v>0</v>
      </c>
      <c r="L32" s="48">
        <v>0</v>
      </c>
      <c r="M32" s="48">
        <v>0</v>
      </c>
      <c r="N32" s="48">
        <f t="shared" si="3"/>
        <v>0.99999958101475062</v>
      </c>
      <c r="O32" s="36">
        <v>0</v>
      </c>
      <c r="P32" s="49">
        <f t="shared" si="5"/>
        <v>1264.96047</v>
      </c>
      <c r="Q32" s="49">
        <f t="shared" si="6"/>
        <v>0</v>
      </c>
    </row>
    <row r="33" spans="1:17" s="15" customFormat="1" x14ac:dyDescent="0.3">
      <c r="A33" s="29"/>
      <c r="B33" s="63" t="s">
        <v>58</v>
      </c>
      <c r="C33" s="35" t="s">
        <v>59</v>
      </c>
      <c r="D33" s="47">
        <v>1465585.9199100002</v>
      </c>
      <c r="E33" s="47">
        <v>1421418.98006</v>
      </c>
      <c r="F33" s="47">
        <v>779696.24676999997</v>
      </c>
      <c r="G33" s="47">
        <v>763256.52593</v>
      </c>
      <c r="H33" s="47">
        <v>1523297.3358800001</v>
      </c>
      <c r="I33" s="47">
        <v>1480601.38484</v>
      </c>
      <c r="J33" s="47">
        <v>797633.77730999992</v>
      </c>
      <c r="K33" s="47">
        <v>779229.44715000002</v>
      </c>
      <c r="L33" s="48">
        <f t="shared" si="1"/>
        <v>1.0230057931076475</v>
      </c>
      <c r="M33" s="48">
        <f t="shared" si="2"/>
        <v>1.020927330035649</v>
      </c>
      <c r="N33" s="48">
        <f t="shared" si="3"/>
        <v>0.52362316832203437</v>
      </c>
      <c r="O33" s="36">
        <f t="shared" si="4"/>
        <v>0.52629252892006906</v>
      </c>
      <c r="P33" s="49">
        <f t="shared" si="5"/>
        <v>17937.530539999949</v>
      </c>
      <c r="Q33" s="49">
        <f t="shared" si="6"/>
        <v>15972.921220000018</v>
      </c>
    </row>
    <row r="34" spans="1:17" s="15" customFormat="1" x14ac:dyDescent="0.3">
      <c r="A34" s="29"/>
      <c r="B34" s="63" t="s">
        <v>60</v>
      </c>
      <c r="C34" s="35" t="s">
        <v>61</v>
      </c>
      <c r="D34" s="47">
        <v>105326.29984000001</v>
      </c>
      <c r="E34" s="47">
        <v>105023.31184000001</v>
      </c>
      <c r="F34" s="47">
        <v>14664.0417</v>
      </c>
      <c r="G34" s="47">
        <v>14664.0417</v>
      </c>
      <c r="H34" s="47">
        <v>52012.968740000004</v>
      </c>
      <c r="I34" s="47">
        <v>51131.301359999998</v>
      </c>
      <c r="J34" s="47">
        <v>37778.386030000001</v>
      </c>
      <c r="K34" s="47">
        <v>37528.386030000001</v>
      </c>
      <c r="L34" s="48">
        <f t="shared" si="1"/>
        <v>2.5762601336574216</v>
      </c>
      <c r="M34" s="48">
        <f t="shared" si="2"/>
        <v>2.5592116278556412</v>
      </c>
      <c r="N34" s="48">
        <f t="shared" si="3"/>
        <v>0.72632627871800259</v>
      </c>
      <c r="O34" s="36">
        <f t="shared" si="4"/>
        <v>0.73396109685873256</v>
      </c>
      <c r="P34" s="49">
        <f t="shared" si="5"/>
        <v>23114.34433</v>
      </c>
      <c r="Q34" s="49">
        <f t="shared" si="6"/>
        <v>22864.34433</v>
      </c>
    </row>
    <row r="35" spans="1:17" s="15" customFormat="1" x14ac:dyDescent="0.3">
      <c r="A35" s="29"/>
      <c r="B35" s="63" t="s">
        <v>62</v>
      </c>
      <c r="C35" s="35" t="s">
        <v>63</v>
      </c>
      <c r="D35" s="47">
        <v>806857.25</v>
      </c>
      <c r="E35" s="47">
        <v>806857.25</v>
      </c>
      <c r="F35" s="47">
        <v>400333.06427999999</v>
      </c>
      <c r="G35" s="47">
        <v>400333.06427999999</v>
      </c>
      <c r="H35" s="47">
        <v>819851.08</v>
      </c>
      <c r="I35" s="47">
        <v>819851.08</v>
      </c>
      <c r="J35" s="47">
        <v>459675.24400000001</v>
      </c>
      <c r="K35" s="47">
        <v>459675.24400000001</v>
      </c>
      <c r="L35" s="48">
        <f t="shared" si="1"/>
        <v>1.1482320223205322</v>
      </c>
      <c r="M35" s="48">
        <f t="shared" si="2"/>
        <v>1.1482320223205322</v>
      </c>
      <c r="N35" s="48">
        <f t="shared" si="3"/>
        <v>0.56068139106433823</v>
      </c>
      <c r="O35" s="36">
        <f t="shared" si="4"/>
        <v>0.56068139106433823</v>
      </c>
      <c r="P35" s="49">
        <f t="shared" si="5"/>
        <v>59342.179720000015</v>
      </c>
      <c r="Q35" s="49">
        <f t="shared" si="6"/>
        <v>59342.179720000015</v>
      </c>
    </row>
    <row r="36" spans="1:17" s="15" customFormat="1" x14ac:dyDescent="0.3">
      <c r="B36" s="64" t="s">
        <v>64</v>
      </c>
      <c r="C36" s="37" t="s">
        <v>65</v>
      </c>
      <c r="D36" s="50">
        <v>473093.69291000004</v>
      </c>
      <c r="E36" s="50">
        <v>385491</v>
      </c>
      <c r="F36" s="50">
        <v>330599.92964999995</v>
      </c>
      <c r="G36" s="50">
        <v>256571.63305999999</v>
      </c>
      <c r="H36" s="50">
        <v>170799.30043999999</v>
      </c>
      <c r="I36" s="50">
        <v>136376.79999999999</v>
      </c>
      <c r="J36" s="50">
        <v>94102.682329999996</v>
      </c>
      <c r="K36" s="50">
        <v>86971.199290000004</v>
      </c>
      <c r="L36" s="51">
        <f t="shared" si="1"/>
        <v>0.28464217288135774</v>
      </c>
      <c r="M36" s="51">
        <f t="shared" si="2"/>
        <v>0.33897433731367155</v>
      </c>
      <c r="N36" s="51">
        <f t="shared" si="3"/>
        <v>0.55095472924994371</v>
      </c>
      <c r="O36" s="51">
        <f t="shared" si="4"/>
        <v>0.63772723285778821</v>
      </c>
      <c r="P36" s="50">
        <f t="shared" si="5"/>
        <v>-236497.24731999997</v>
      </c>
      <c r="Q36" s="50">
        <f t="shared" si="6"/>
        <v>-169600.43377</v>
      </c>
    </row>
    <row r="37" spans="1:17" s="15" customFormat="1" x14ac:dyDescent="0.3">
      <c r="B37" s="64" t="s">
        <v>66</v>
      </c>
      <c r="C37" s="37" t="s">
        <v>67</v>
      </c>
      <c r="D37" s="50">
        <v>4796215.7812700002</v>
      </c>
      <c r="E37" s="50">
        <v>4232045.87311</v>
      </c>
      <c r="F37" s="50">
        <v>1428708.1753800001</v>
      </c>
      <c r="G37" s="50">
        <v>1407667.7133599999</v>
      </c>
      <c r="H37" s="50">
        <v>5148065.2631899994</v>
      </c>
      <c r="I37" s="50">
        <v>4290916.4046499999</v>
      </c>
      <c r="J37" s="50">
        <v>1419373.7683900001</v>
      </c>
      <c r="K37" s="50">
        <v>1284806.84568</v>
      </c>
      <c r="L37" s="51">
        <f t="shared" si="1"/>
        <v>0.99346654050781413</v>
      </c>
      <c r="M37" s="51">
        <f t="shared" si="2"/>
        <v>0.91272026308912069</v>
      </c>
      <c r="N37" s="51">
        <f t="shared" si="3"/>
        <v>0.27571013493921498</v>
      </c>
      <c r="O37" s="51">
        <f t="shared" si="4"/>
        <v>0.29942481384341924</v>
      </c>
      <c r="P37" s="50">
        <f t="shared" si="5"/>
        <v>-9334.4069900000468</v>
      </c>
      <c r="Q37" s="50">
        <f t="shared" si="6"/>
        <v>-122860.86767999991</v>
      </c>
    </row>
    <row r="38" spans="1:17" s="15" customFormat="1" x14ac:dyDescent="0.3">
      <c r="B38" s="64" t="s">
        <v>68</v>
      </c>
      <c r="C38" s="37" t="s">
        <v>69</v>
      </c>
      <c r="D38" s="50">
        <v>54741.193599999999</v>
      </c>
      <c r="E38" s="50">
        <v>54541.193599999999</v>
      </c>
      <c r="F38" s="50">
        <v>10113.122640000001</v>
      </c>
      <c r="G38" s="50">
        <v>10113.122640000001</v>
      </c>
      <c r="H38" s="50">
        <v>34863.267340000006</v>
      </c>
      <c r="I38" s="50">
        <v>34863.267340000006</v>
      </c>
      <c r="J38" s="50">
        <v>15976.362090000001</v>
      </c>
      <c r="K38" s="50">
        <v>15976.362090000001</v>
      </c>
      <c r="L38" s="51">
        <f t="shared" si="1"/>
        <v>1.579765484778102</v>
      </c>
      <c r="M38" s="51">
        <f t="shared" si="2"/>
        <v>1.579765484778102</v>
      </c>
      <c r="N38" s="51">
        <f t="shared" si="3"/>
        <v>0.45825773970616024</v>
      </c>
      <c r="O38" s="51">
        <f t="shared" si="4"/>
        <v>0.45825773970616024</v>
      </c>
      <c r="P38" s="50">
        <f t="shared" si="5"/>
        <v>5863.2394499999991</v>
      </c>
      <c r="Q38" s="50">
        <f t="shared" si="6"/>
        <v>5863.2394499999991</v>
      </c>
    </row>
    <row r="39" spans="1:17" s="15" customFormat="1" ht="24" x14ac:dyDescent="0.3">
      <c r="B39" s="64" t="s">
        <v>70</v>
      </c>
      <c r="C39" s="37" t="s">
        <v>71</v>
      </c>
      <c r="D39" s="50">
        <v>150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1">
        <v>0</v>
      </c>
      <c r="M39" s="51">
        <v>0</v>
      </c>
      <c r="N39" s="51">
        <v>0</v>
      </c>
      <c r="O39" s="51">
        <v>0</v>
      </c>
      <c r="P39" s="50">
        <f t="shared" si="5"/>
        <v>0</v>
      </c>
      <c r="Q39" s="50">
        <f t="shared" si="6"/>
        <v>0</v>
      </c>
    </row>
    <row r="40" spans="1:17" s="15" customFormat="1" x14ac:dyDescent="0.3">
      <c r="B40" s="64" t="s">
        <v>72</v>
      </c>
      <c r="C40" s="37" t="s">
        <v>73</v>
      </c>
      <c r="D40" s="50">
        <v>643320.76035</v>
      </c>
      <c r="E40" s="50">
        <v>553964.31219000008</v>
      </c>
      <c r="F40" s="50">
        <v>351512.86042000004</v>
      </c>
      <c r="G40" s="50">
        <v>326470.65480999998</v>
      </c>
      <c r="H40" s="50">
        <v>435105.14276999998</v>
      </c>
      <c r="I40" s="50">
        <v>321578.37205000001</v>
      </c>
      <c r="J40" s="50">
        <v>219245.05372999999</v>
      </c>
      <c r="K40" s="50">
        <v>190188.50533000001</v>
      </c>
      <c r="L40" s="51">
        <f t="shared" si="1"/>
        <v>0.62371844224429862</v>
      </c>
      <c r="M40" s="51">
        <f t="shared" si="2"/>
        <v>0.58255926689854032</v>
      </c>
      <c r="N40" s="51">
        <f t="shared" si="3"/>
        <v>0.50388982381183822</v>
      </c>
      <c r="O40" s="51">
        <f t="shared" si="4"/>
        <v>0.59142194208393128</v>
      </c>
      <c r="P40" s="50">
        <f t="shared" si="5"/>
        <v>-132267.80669000006</v>
      </c>
      <c r="Q40" s="50">
        <f t="shared" si="6"/>
        <v>-136282.14947999996</v>
      </c>
    </row>
    <row r="41" spans="1:17" s="20" customFormat="1" x14ac:dyDescent="0.3">
      <c r="B41" s="65" t="s">
        <v>74</v>
      </c>
      <c r="C41" s="38" t="s">
        <v>75</v>
      </c>
      <c r="D41" s="52">
        <v>2832593.2344800001</v>
      </c>
      <c r="E41" s="52">
        <v>1358805.4402699999</v>
      </c>
      <c r="F41" s="52">
        <v>878779.50792999996</v>
      </c>
      <c r="G41" s="52">
        <v>561484.88362999994</v>
      </c>
      <c r="H41" s="52">
        <v>2958837.5652399999</v>
      </c>
      <c r="I41" s="52">
        <v>1709822.6490499999</v>
      </c>
      <c r="J41" s="52">
        <v>973464.73686000006</v>
      </c>
      <c r="K41" s="52">
        <v>677546.50591999991</v>
      </c>
      <c r="L41" s="53">
        <f t="shared" si="1"/>
        <v>1.1077462868393859</v>
      </c>
      <c r="M41" s="53">
        <f t="shared" si="2"/>
        <v>1.206704803056605</v>
      </c>
      <c r="N41" s="53">
        <f t="shared" si="3"/>
        <v>0.32900242591757128</v>
      </c>
      <c r="O41" s="53">
        <f t="shared" si="4"/>
        <v>0.39626712530475233</v>
      </c>
      <c r="P41" s="52">
        <f t="shared" si="5"/>
        <v>94685.228930000099</v>
      </c>
      <c r="Q41" s="52">
        <f t="shared" si="6"/>
        <v>116061.62228999997</v>
      </c>
    </row>
    <row r="42" spans="1:17" s="15" customFormat="1" x14ac:dyDescent="0.3">
      <c r="B42" s="64" t="s">
        <v>76</v>
      </c>
      <c r="C42" s="37" t="s">
        <v>77</v>
      </c>
      <c r="D42" s="50">
        <v>877915.37213000003</v>
      </c>
      <c r="E42" s="50">
        <v>272263.11413</v>
      </c>
      <c r="F42" s="50">
        <v>169810.45313000001</v>
      </c>
      <c r="G42" s="50">
        <v>43166.04</v>
      </c>
      <c r="H42" s="50">
        <v>1280122.34115</v>
      </c>
      <c r="I42" s="50">
        <v>805628.05769000005</v>
      </c>
      <c r="J42" s="50">
        <v>345601.88256</v>
      </c>
      <c r="K42" s="50">
        <v>230189.80361</v>
      </c>
      <c r="L42" s="51">
        <f t="shared" si="1"/>
        <v>2.0352214848365149</v>
      </c>
      <c r="M42" s="51">
        <f t="shared" si="2"/>
        <v>5.3326597392301913</v>
      </c>
      <c r="N42" s="51">
        <f t="shared" si="3"/>
        <v>0.26997566673942114</v>
      </c>
      <c r="O42" s="51">
        <f t="shared" si="4"/>
        <v>0.28572714345380384</v>
      </c>
      <c r="P42" s="50">
        <f t="shared" si="5"/>
        <v>175791.42942999999</v>
      </c>
      <c r="Q42" s="50">
        <f t="shared" si="6"/>
        <v>187023.76360999999</v>
      </c>
    </row>
    <row r="43" spans="1:17" s="15" customFormat="1" x14ac:dyDescent="0.3">
      <c r="B43" s="64" t="s">
        <v>78</v>
      </c>
      <c r="C43" s="37" t="s">
        <v>79</v>
      </c>
      <c r="D43" s="50">
        <v>1009598.0286900001</v>
      </c>
      <c r="E43" s="50">
        <v>625452.9</v>
      </c>
      <c r="F43" s="50">
        <v>371060.41464999999</v>
      </c>
      <c r="G43" s="50">
        <v>254628.68</v>
      </c>
      <c r="H43" s="50">
        <v>970424.65407000005</v>
      </c>
      <c r="I43" s="50">
        <v>717398.00647999998</v>
      </c>
      <c r="J43" s="50">
        <v>393781.34786000004</v>
      </c>
      <c r="K43" s="50">
        <v>367774.02843000001</v>
      </c>
      <c r="L43" s="51">
        <f t="shared" si="1"/>
        <v>1.0612324363174968</v>
      </c>
      <c r="M43" s="51">
        <f t="shared" si="2"/>
        <v>1.4443542983060667</v>
      </c>
      <c r="N43" s="51">
        <f t="shared" si="3"/>
        <v>0.40578250584263831</v>
      </c>
      <c r="O43" s="51">
        <f t="shared" si="4"/>
        <v>0.51264991693317874</v>
      </c>
      <c r="P43" s="50">
        <f t="shared" si="5"/>
        <v>22720.933210000047</v>
      </c>
      <c r="Q43" s="50">
        <f t="shared" si="6"/>
        <v>113145.34843000001</v>
      </c>
    </row>
    <row r="44" spans="1:17" s="15" customFormat="1" x14ac:dyDescent="0.3">
      <c r="B44" s="64" t="s">
        <v>80</v>
      </c>
      <c r="C44" s="37" t="s">
        <v>81</v>
      </c>
      <c r="D44" s="50">
        <v>391416.38302999997</v>
      </c>
      <c r="E44" s="50">
        <v>0</v>
      </c>
      <c r="F44" s="50">
        <v>136880.70802000002</v>
      </c>
      <c r="G44" s="50">
        <v>0</v>
      </c>
      <c r="H44" s="50">
        <v>438955.73300999997</v>
      </c>
      <c r="I44" s="50">
        <v>0</v>
      </c>
      <c r="J44" s="50">
        <v>134862.64043</v>
      </c>
      <c r="K44" s="50">
        <v>0</v>
      </c>
      <c r="L44" s="51">
        <f t="shared" si="1"/>
        <v>0.98525674202601909</v>
      </c>
      <c r="M44" s="51">
        <v>0</v>
      </c>
      <c r="N44" s="51">
        <f t="shared" si="3"/>
        <v>0.30723517267953682</v>
      </c>
      <c r="O44" s="51">
        <v>0</v>
      </c>
      <c r="P44" s="50">
        <f t="shared" si="5"/>
        <v>-2018.0675900000206</v>
      </c>
      <c r="Q44" s="50">
        <f t="shared" si="6"/>
        <v>0</v>
      </c>
    </row>
    <row r="45" spans="1:17" s="15" customFormat="1" ht="24" x14ac:dyDescent="0.3">
      <c r="B45" s="64" t="s">
        <v>82</v>
      </c>
      <c r="C45" s="37" t="s">
        <v>83</v>
      </c>
      <c r="D45" s="50">
        <v>553663.45062999998</v>
      </c>
      <c r="E45" s="50">
        <v>461089.42614</v>
      </c>
      <c r="F45" s="50">
        <v>201027.93213</v>
      </c>
      <c r="G45" s="50">
        <v>263690.16362999997</v>
      </c>
      <c r="H45" s="50">
        <v>269334.83701000002</v>
      </c>
      <c r="I45" s="50">
        <v>186796.58488000001</v>
      </c>
      <c r="J45" s="50">
        <v>99218.866010000012</v>
      </c>
      <c r="K45" s="50">
        <v>79582.673880000002</v>
      </c>
      <c r="L45" s="51">
        <f t="shared" si="1"/>
        <v>0.49355761141609678</v>
      </c>
      <c r="M45" s="51">
        <f t="shared" si="2"/>
        <v>0.30180372595038241</v>
      </c>
      <c r="N45" s="51">
        <f t="shared" si="3"/>
        <v>0.36838482207303974</v>
      </c>
      <c r="O45" s="51">
        <f t="shared" si="4"/>
        <v>0.42603923369972052</v>
      </c>
      <c r="P45" s="50">
        <f t="shared" si="5"/>
        <v>-101809.06611999999</v>
      </c>
      <c r="Q45" s="50">
        <f t="shared" si="6"/>
        <v>-184107.48974999995</v>
      </c>
    </row>
    <row r="46" spans="1:17" s="20" customFormat="1" x14ac:dyDescent="0.3">
      <c r="B46" s="65" t="s">
        <v>84</v>
      </c>
      <c r="C46" s="38" t="s">
        <v>85</v>
      </c>
      <c r="D46" s="52">
        <v>82700.35338</v>
      </c>
      <c r="E46" s="52">
        <v>70045.944879999995</v>
      </c>
      <c r="F46" s="52">
        <v>28622.928629999999</v>
      </c>
      <c r="G46" s="52">
        <v>26781.02823</v>
      </c>
      <c r="H46" s="52">
        <v>135624.96253999998</v>
      </c>
      <c r="I46" s="52">
        <v>119156.07803</v>
      </c>
      <c r="J46" s="52">
        <v>44592.841390000001</v>
      </c>
      <c r="K46" s="52">
        <v>81696.187470000004</v>
      </c>
      <c r="L46" s="53">
        <f t="shared" si="1"/>
        <v>1.5579412563416648</v>
      </c>
      <c r="M46" s="53">
        <f t="shared" si="2"/>
        <v>3.0505246762140472</v>
      </c>
      <c r="N46" s="53">
        <f t="shared" si="3"/>
        <v>0.32879523470355393</v>
      </c>
      <c r="O46" s="53">
        <f t="shared" si="4"/>
        <v>0.68562333387165786</v>
      </c>
      <c r="P46" s="52">
        <f t="shared" si="5"/>
        <v>15969.912760000003</v>
      </c>
      <c r="Q46" s="52">
        <f t="shared" si="6"/>
        <v>54915.159240000008</v>
      </c>
    </row>
    <row r="47" spans="1:17" s="15" customFormat="1" x14ac:dyDescent="0.3">
      <c r="B47" s="64" t="s">
        <v>86</v>
      </c>
      <c r="C47" s="37" t="s">
        <v>87</v>
      </c>
      <c r="D47" s="50">
        <v>326.5</v>
      </c>
      <c r="E47" s="50">
        <v>0</v>
      </c>
      <c r="F47" s="50">
        <v>98.04</v>
      </c>
      <c r="G47" s="50">
        <v>0</v>
      </c>
      <c r="H47" s="50">
        <v>412</v>
      </c>
      <c r="I47" s="50">
        <v>0</v>
      </c>
      <c r="J47" s="50">
        <v>15</v>
      </c>
      <c r="K47" s="50">
        <v>0</v>
      </c>
      <c r="L47" s="51">
        <f t="shared" si="1"/>
        <v>0.15299877600979192</v>
      </c>
      <c r="M47" s="51">
        <v>0</v>
      </c>
      <c r="N47" s="51">
        <f t="shared" si="3"/>
        <v>3.640776699029126E-2</v>
      </c>
      <c r="O47" s="51">
        <v>0</v>
      </c>
      <c r="P47" s="50">
        <f t="shared" si="5"/>
        <v>-83.04</v>
      </c>
      <c r="Q47" s="50">
        <f t="shared" si="6"/>
        <v>0</v>
      </c>
    </row>
    <row r="48" spans="1:17" s="15" customFormat="1" x14ac:dyDescent="0.3">
      <c r="B48" s="64" t="s">
        <v>88</v>
      </c>
      <c r="C48" s="37" t="s">
        <v>89</v>
      </c>
      <c r="D48" s="50">
        <v>1582.52</v>
      </c>
      <c r="E48" s="50">
        <v>0</v>
      </c>
      <c r="F48" s="50">
        <v>263.26590000000004</v>
      </c>
      <c r="G48" s="50">
        <v>0</v>
      </c>
      <c r="H48" s="50">
        <v>1540.28451</v>
      </c>
      <c r="I48" s="50">
        <v>0</v>
      </c>
      <c r="J48" s="50">
        <v>110.06214999999999</v>
      </c>
      <c r="K48" s="50">
        <v>0</v>
      </c>
      <c r="L48" s="51">
        <f t="shared" si="1"/>
        <v>0.41806458793182089</v>
      </c>
      <c r="M48" s="51">
        <v>0</v>
      </c>
      <c r="N48" s="51">
        <f t="shared" si="3"/>
        <v>7.1455727357798329E-2</v>
      </c>
      <c r="O48" s="51">
        <v>0</v>
      </c>
      <c r="P48" s="50">
        <f t="shared" si="5"/>
        <v>-153.20375000000007</v>
      </c>
      <c r="Q48" s="50">
        <f t="shared" si="6"/>
        <v>0</v>
      </c>
    </row>
    <row r="49" spans="2:17" s="15" customFormat="1" ht="24" x14ac:dyDescent="0.3">
      <c r="B49" s="64" t="s">
        <v>90</v>
      </c>
      <c r="C49" s="37" t="s">
        <v>91</v>
      </c>
      <c r="D49" s="50">
        <v>39180.683380000002</v>
      </c>
      <c r="E49" s="50">
        <v>36638.344880000004</v>
      </c>
      <c r="F49" s="50">
        <v>14467.848699999999</v>
      </c>
      <c r="G49" s="50">
        <v>14349.8987</v>
      </c>
      <c r="H49" s="50">
        <v>18295.010160000002</v>
      </c>
      <c r="I49" s="50">
        <v>17808.410159999999</v>
      </c>
      <c r="J49" s="50">
        <v>9707.326509999999</v>
      </c>
      <c r="K49" s="50">
        <v>9707.326509999999</v>
      </c>
      <c r="L49" s="51">
        <f t="shared" si="1"/>
        <v>0.6709585309666668</v>
      </c>
      <c r="M49" s="51">
        <f t="shared" si="2"/>
        <v>0.67647352172597564</v>
      </c>
      <c r="N49" s="51">
        <f t="shared" si="3"/>
        <v>0.53059967855191381</v>
      </c>
      <c r="O49" s="51">
        <f t="shared" si="4"/>
        <v>0.54509787357682915</v>
      </c>
      <c r="P49" s="50">
        <f t="shared" si="5"/>
        <v>-4760.5221899999997</v>
      </c>
      <c r="Q49" s="50">
        <f t="shared" si="6"/>
        <v>-4642.5721900000008</v>
      </c>
    </row>
    <row r="50" spans="2:17" s="15" customFormat="1" ht="24" x14ac:dyDescent="0.3">
      <c r="B50" s="64" t="s">
        <v>92</v>
      </c>
      <c r="C50" s="37" t="s">
        <v>93</v>
      </c>
      <c r="D50" s="50">
        <v>0</v>
      </c>
      <c r="E50" s="50">
        <v>0</v>
      </c>
      <c r="F50" s="50">
        <v>0</v>
      </c>
      <c r="G50" s="50">
        <v>0</v>
      </c>
      <c r="H50" s="50">
        <v>2600</v>
      </c>
      <c r="I50" s="50">
        <v>2600</v>
      </c>
      <c r="J50" s="50">
        <v>0</v>
      </c>
      <c r="K50" s="50">
        <v>0</v>
      </c>
      <c r="L50" s="51">
        <v>0</v>
      </c>
      <c r="M50" s="51">
        <v>0</v>
      </c>
      <c r="N50" s="51">
        <f t="shared" si="3"/>
        <v>0</v>
      </c>
      <c r="O50" s="51">
        <f t="shared" si="4"/>
        <v>0</v>
      </c>
      <c r="P50" s="50">
        <f t="shared" si="5"/>
        <v>0</v>
      </c>
      <c r="Q50" s="50">
        <f t="shared" si="6"/>
        <v>0</v>
      </c>
    </row>
    <row r="51" spans="2:17" s="15" customFormat="1" x14ac:dyDescent="0.3">
      <c r="B51" s="64" t="s">
        <v>94</v>
      </c>
      <c r="C51" s="37" t="s">
        <v>95</v>
      </c>
      <c r="D51" s="50">
        <v>41610.65</v>
      </c>
      <c r="E51" s="50">
        <v>33407.599999999999</v>
      </c>
      <c r="F51" s="50">
        <v>13793.774029999999</v>
      </c>
      <c r="G51" s="50">
        <v>12431.12953</v>
      </c>
      <c r="H51" s="50">
        <v>112777.66787</v>
      </c>
      <c r="I51" s="50">
        <v>98747.667870000005</v>
      </c>
      <c r="J51" s="50">
        <v>34760.452729999997</v>
      </c>
      <c r="K51" s="50">
        <v>71988.860959999991</v>
      </c>
      <c r="L51" s="51">
        <f t="shared" si="1"/>
        <v>2.5200103071428961</v>
      </c>
      <c r="M51" s="51">
        <f t="shared" si="2"/>
        <v>5.7910152722863621</v>
      </c>
      <c r="N51" s="51">
        <f t="shared" si="3"/>
        <v>0.30822106350052153</v>
      </c>
      <c r="O51" s="51">
        <f t="shared" si="4"/>
        <v>0.72901834051182224</v>
      </c>
      <c r="P51" s="50">
        <f t="shared" si="5"/>
        <v>20966.678699999997</v>
      </c>
      <c r="Q51" s="50">
        <f t="shared" si="6"/>
        <v>59557.731429999993</v>
      </c>
    </row>
    <row r="52" spans="2:17" s="20" customFormat="1" x14ac:dyDescent="0.3">
      <c r="B52" s="65" t="s">
        <v>96</v>
      </c>
      <c r="C52" s="38" t="s">
        <v>97</v>
      </c>
      <c r="D52" s="52">
        <v>19186417.728209998</v>
      </c>
      <c r="E52" s="52">
        <v>14630223.120469999</v>
      </c>
      <c r="F52" s="52">
        <v>10913936.718360001</v>
      </c>
      <c r="G52" s="52">
        <v>8671313.8272700012</v>
      </c>
      <c r="H52" s="52">
        <v>17654352.067979999</v>
      </c>
      <c r="I52" s="52">
        <v>12872102.93125</v>
      </c>
      <c r="J52" s="52">
        <v>11212929.612030001</v>
      </c>
      <c r="K52" s="52">
        <v>8999443.1046900004</v>
      </c>
      <c r="L52" s="53">
        <f t="shared" si="1"/>
        <v>1.0273955128553218</v>
      </c>
      <c r="M52" s="53">
        <f t="shared" si="2"/>
        <v>1.0378407798352403</v>
      </c>
      <c r="N52" s="53">
        <f t="shared" si="3"/>
        <v>0.63513685287646915</v>
      </c>
      <c r="O52" s="53">
        <f t="shared" si="4"/>
        <v>0.69914318994775715</v>
      </c>
      <c r="P52" s="52">
        <f t="shared" si="5"/>
        <v>298992.89367000014</v>
      </c>
      <c r="Q52" s="52">
        <f t="shared" si="6"/>
        <v>328129.27741999924</v>
      </c>
    </row>
    <row r="53" spans="2:17" s="15" customFormat="1" x14ac:dyDescent="0.3">
      <c r="B53" s="64" t="s">
        <v>98</v>
      </c>
      <c r="C53" s="37" t="s">
        <v>99</v>
      </c>
      <c r="D53" s="50">
        <v>3852259.5721499999</v>
      </c>
      <c r="E53" s="50">
        <v>2645158.7999999998</v>
      </c>
      <c r="F53" s="50">
        <v>2093929.2183900001</v>
      </c>
      <c r="G53" s="50">
        <v>1581046.7906500001</v>
      </c>
      <c r="H53" s="50">
        <v>3860941.9107300001</v>
      </c>
      <c r="I53" s="50">
        <v>2584251.4077099999</v>
      </c>
      <c r="J53" s="50">
        <v>2270183.9492500001</v>
      </c>
      <c r="K53" s="50">
        <v>1698922.75789</v>
      </c>
      <c r="L53" s="51">
        <f t="shared" si="1"/>
        <v>1.0841741589505687</v>
      </c>
      <c r="M53" s="51">
        <f t="shared" si="2"/>
        <v>1.0745556475223221</v>
      </c>
      <c r="N53" s="51">
        <f t="shared" si="3"/>
        <v>0.5879870771795086</v>
      </c>
      <c r="O53" s="51">
        <f t="shared" si="4"/>
        <v>0.6574138850505562</v>
      </c>
      <c r="P53" s="50">
        <f t="shared" si="5"/>
        <v>176254.73086000001</v>
      </c>
      <c r="Q53" s="50">
        <f t="shared" si="6"/>
        <v>117875.96723999991</v>
      </c>
    </row>
    <row r="54" spans="2:17" s="15" customFormat="1" x14ac:dyDescent="0.3">
      <c r="B54" s="64" t="s">
        <v>100</v>
      </c>
      <c r="C54" s="37" t="s">
        <v>101</v>
      </c>
      <c r="D54" s="50">
        <v>11962289.64765</v>
      </c>
      <c r="E54" s="50">
        <v>9267822.316469999</v>
      </c>
      <c r="F54" s="50">
        <v>7002382.1087700007</v>
      </c>
      <c r="G54" s="50">
        <v>5559943.1332700001</v>
      </c>
      <c r="H54" s="50">
        <v>10822130.31522</v>
      </c>
      <c r="I54" s="50">
        <v>7940560.7548400005</v>
      </c>
      <c r="J54" s="50">
        <v>7216125.0836499995</v>
      </c>
      <c r="K54" s="50">
        <v>5865771.3704899997</v>
      </c>
      <c r="L54" s="51">
        <f t="shared" si="1"/>
        <v>1.0305243232317043</v>
      </c>
      <c r="M54" s="51">
        <f t="shared" si="2"/>
        <v>1.0550056412249906</v>
      </c>
      <c r="N54" s="51">
        <f t="shared" si="3"/>
        <v>0.66679340143422627</v>
      </c>
      <c r="O54" s="51">
        <f t="shared" si="4"/>
        <v>0.73870996666257394</v>
      </c>
      <c r="P54" s="50">
        <f t="shared" si="5"/>
        <v>213742.97487999871</v>
      </c>
      <c r="Q54" s="50">
        <f t="shared" si="6"/>
        <v>305828.23721999954</v>
      </c>
    </row>
    <row r="55" spans="2:17" s="15" customFormat="1" x14ac:dyDescent="0.3">
      <c r="B55" s="64" t="s">
        <v>102</v>
      </c>
      <c r="C55" s="37" t="s">
        <v>103</v>
      </c>
      <c r="D55" s="50">
        <v>1558602.7</v>
      </c>
      <c r="E55" s="50">
        <v>1558602.7</v>
      </c>
      <c r="F55" s="50">
        <v>847647.15853999997</v>
      </c>
      <c r="G55" s="50">
        <v>847647.15853999997</v>
      </c>
      <c r="H55" s="50">
        <v>1355996.63</v>
      </c>
      <c r="I55" s="50">
        <v>1355996.63</v>
      </c>
      <c r="J55" s="50">
        <v>1025664.8477200001</v>
      </c>
      <c r="K55" s="50">
        <v>1025664.8477200001</v>
      </c>
      <c r="L55" s="51">
        <f t="shared" si="1"/>
        <v>1.2100139042365463</v>
      </c>
      <c r="M55" s="51">
        <f t="shared" si="2"/>
        <v>1.2100139042365463</v>
      </c>
      <c r="N55" s="51">
        <f t="shared" si="3"/>
        <v>0.75639188551670677</v>
      </c>
      <c r="O55" s="51">
        <f t="shared" si="4"/>
        <v>0.75639188551670677</v>
      </c>
      <c r="P55" s="50">
        <f t="shared" si="5"/>
        <v>178017.6891800001</v>
      </c>
      <c r="Q55" s="50">
        <f t="shared" si="6"/>
        <v>178017.6891800001</v>
      </c>
    </row>
    <row r="56" spans="2:17" s="15" customFormat="1" ht="24" x14ac:dyDescent="0.3">
      <c r="B56" s="64" t="s">
        <v>104</v>
      </c>
      <c r="C56" s="37" t="s">
        <v>105</v>
      </c>
      <c r="D56" s="50">
        <v>79357.019</v>
      </c>
      <c r="E56" s="50">
        <v>79061.2</v>
      </c>
      <c r="F56" s="50">
        <v>44403.673689999996</v>
      </c>
      <c r="G56" s="50">
        <v>44314.37369</v>
      </c>
      <c r="H56" s="50">
        <v>70159.5</v>
      </c>
      <c r="I56" s="50">
        <v>69909.5</v>
      </c>
      <c r="J56" s="50">
        <v>40182.793509999996</v>
      </c>
      <c r="K56" s="50">
        <v>40179.393509999994</v>
      </c>
      <c r="L56" s="51">
        <f t="shared" si="1"/>
        <v>0.90494299617036933</v>
      </c>
      <c r="M56" s="51">
        <f t="shared" si="2"/>
        <v>0.90668986525847917</v>
      </c>
      <c r="N56" s="51">
        <f t="shared" si="3"/>
        <v>0.57273488992937516</v>
      </c>
      <c r="O56" s="51">
        <f t="shared" si="4"/>
        <v>0.57473438531243959</v>
      </c>
      <c r="P56" s="50">
        <f t="shared" si="5"/>
        <v>-4220.8801800000001</v>
      </c>
      <c r="Q56" s="50">
        <f t="shared" si="6"/>
        <v>-4134.9801800000059</v>
      </c>
    </row>
    <row r="57" spans="2:17" s="15" customFormat="1" x14ac:dyDescent="0.3">
      <c r="B57" s="64" t="s">
        <v>106</v>
      </c>
      <c r="C57" s="37" t="s">
        <v>107</v>
      </c>
      <c r="D57" s="50">
        <v>373767.75598000002</v>
      </c>
      <c r="E57" s="50">
        <v>346156.5</v>
      </c>
      <c r="F57" s="50">
        <v>196279.88090000002</v>
      </c>
      <c r="G57" s="50">
        <v>195596.87894999998</v>
      </c>
      <c r="H57" s="50">
        <v>289703.39955999999</v>
      </c>
      <c r="I57" s="50">
        <v>260555.8</v>
      </c>
      <c r="J57" s="50">
        <v>126336.46087000001</v>
      </c>
      <c r="K57" s="50">
        <v>113924.1176</v>
      </c>
      <c r="L57" s="51">
        <f t="shared" si="1"/>
        <v>0.6436546644042721</v>
      </c>
      <c r="M57" s="51">
        <f t="shared" si="2"/>
        <v>0.58244343269466059</v>
      </c>
      <c r="N57" s="51">
        <f t="shared" si="3"/>
        <v>0.43608898294558907</v>
      </c>
      <c r="O57" s="51">
        <f t="shared" si="4"/>
        <v>0.43723500916118546</v>
      </c>
      <c r="P57" s="50">
        <f t="shared" si="5"/>
        <v>-69943.420030000008</v>
      </c>
      <c r="Q57" s="50">
        <f t="shared" si="6"/>
        <v>-81672.761349999986</v>
      </c>
    </row>
    <row r="58" spans="2:17" s="15" customFormat="1" x14ac:dyDescent="0.3">
      <c r="B58" s="64" t="s">
        <v>108</v>
      </c>
      <c r="C58" s="37" t="s">
        <v>109</v>
      </c>
      <c r="D58" s="50">
        <v>1360141.0334300001</v>
      </c>
      <c r="E58" s="50">
        <v>733421.60400000005</v>
      </c>
      <c r="F58" s="50">
        <v>729294.67807000002</v>
      </c>
      <c r="G58" s="50">
        <v>442765.49217000004</v>
      </c>
      <c r="H58" s="50">
        <v>1255420.31247</v>
      </c>
      <c r="I58" s="50">
        <v>660828.83870000008</v>
      </c>
      <c r="J58" s="50">
        <v>534436.47702999995</v>
      </c>
      <c r="K58" s="50">
        <v>254980.61747999999</v>
      </c>
      <c r="L58" s="51">
        <f t="shared" si="1"/>
        <v>0.73281280269907989</v>
      </c>
      <c r="M58" s="51">
        <f t="shared" si="2"/>
        <v>0.57588186520664997</v>
      </c>
      <c r="N58" s="51">
        <f t="shared" si="3"/>
        <v>0.42570322602038596</v>
      </c>
      <c r="O58" s="51">
        <f t="shared" si="4"/>
        <v>0.38584971258458484</v>
      </c>
      <c r="P58" s="50">
        <f t="shared" si="5"/>
        <v>-194858.20104000007</v>
      </c>
      <c r="Q58" s="50">
        <f t="shared" si="6"/>
        <v>-187784.87469000006</v>
      </c>
    </row>
    <row r="59" spans="2:17" s="20" customFormat="1" x14ac:dyDescent="0.3">
      <c r="B59" s="65" t="s">
        <v>110</v>
      </c>
      <c r="C59" s="38" t="s">
        <v>111</v>
      </c>
      <c r="D59" s="52">
        <v>1734691.86427</v>
      </c>
      <c r="E59" s="52">
        <v>526235.4</v>
      </c>
      <c r="F59" s="52">
        <v>854467.67327999999</v>
      </c>
      <c r="G59" s="52">
        <v>256922.49064999999</v>
      </c>
      <c r="H59" s="52">
        <v>1599747.44564</v>
      </c>
      <c r="I59" s="52">
        <v>449436.10579</v>
      </c>
      <c r="J59" s="52">
        <v>803515.47902999993</v>
      </c>
      <c r="K59" s="52">
        <v>286526.8811</v>
      </c>
      <c r="L59" s="53">
        <f t="shared" si="1"/>
        <v>0.94036966424439139</v>
      </c>
      <c r="M59" s="53">
        <f t="shared" si="2"/>
        <v>1.1152269323526427</v>
      </c>
      <c r="N59" s="53">
        <f t="shared" si="3"/>
        <v>0.50227645696195689</v>
      </c>
      <c r="O59" s="53">
        <f t="shared" si="4"/>
        <v>0.63752528425893829</v>
      </c>
      <c r="P59" s="52">
        <f t="shared" si="5"/>
        <v>-50952.194250000059</v>
      </c>
      <c r="Q59" s="52">
        <f t="shared" si="6"/>
        <v>29604.390450000006</v>
      </c>
    </row>
    <row r="60" spans="2:17" s="15" customFormat="1" x14ac:dyDescent="0.3">
      <c r="B60" s="64" t="s">
        <v>112</v>
      </c>
      <c r="C60" s="37" t="s">
        <v>113</v>
      </c>
      <c r="D60" s="50">
        <v>1405623.99471</v>
      </c>
      <c r="E60" s="50">
        <v>308630.2</v>
      </c>
      <c r="F60" s="50">
        <v>702487.82230999996</v>
      </c>
      <c r="G60" s="50">
        <v>157534.68983000002</v>
      </c>
      <c r="H60" s="50">
        <v>1408780.0612899999</v>
      </c>
      <c r="I60" s="50">
        <v>383409.04</v>
      </c>
      <c r="J60" s="50">
        <v>709899.74534000002</v>
      </c>
      <c r="K60" s="50">
        <v>252143.8941</v>
      </c>
      <c r="L60" s="51">
        <f t="shared" si="1"/>
        <v>1.0105509630126075</v>
      </c>
      <c r="M60" s="51">
        <f t="shared" si="2"/>
        <v>1.6005610851304901</v>
      </c>
      <c r="N60" s="51">
        <f t="shared" si="3"/>
        <v>0.50391098287546388</v>
      </c>
      <c r="O60" s="51">
        <f t="shared" si="4"/>
        <v>0.65763679985218926</v>
      </c>
      <c r="P60" s="50">
        <f t="shared" si="5"/>
        <v>7411.9230300000636</v>
      </c>
      <c r="Q60" s="50">
        <f t="shared" si="6"/>
        <v>94609.204269999987</v>
      </c>
    </row>
    <row r="61" spans="2:17" s="15" customFormat="1" x14ac:dyDescent="0.3">
      <c r="B61" s="64" t="s">
        <v>114</v>
      </c>
      <c r="C61" s="37" t="s">
        <v>115</v>
      </c>
      <c r="D61" s="50">
        <v>28809.1</v>
      </c>
      <c r="E61" s="50">
        <v>28018.2</v>
      </c>
      <c r="F61" s="50">
        <v>14007.165999999999</v>
      </c>
      <c r="G61" s="50">
        <v>13663.588</v>
      </c>
      <c r="H61" s="50">
        <v>22838.799999999999</v>
      </c>
      <c r="I61" s="50">
        <v>22710.799999999999</v>
      </c>
      <c r="J61" s="50">
        <v>14444.627</v>
      </c>
      <c r="K61" s="50">
        <v>14444.627</v>
      </c>
      <c r="L61" s="51">
        <f t="shared" si="1"/>
        <v>1.0312312283583989</v>
      </c>
      <c r="M61" s="51">
        <f t="shared" si="2"/>
        <v>1.0571620719242998</v>
      </c>
      <c r="N61" s="51">
        <f t="shared" si="3"/>
        <v>0.63245998038425844</v>
      </c>
      <c r="O61" s="51">
        <f t="shared" si="4"/>
        <v>0.63602457861457984</v>
      </c>
      <c r="P61" s="50">
        <f t="shared" si="5"/>
        <v>437.46100000000115</v>
      </c>
      <c r="Q61" s="50">
        <f t="shared" si="6"/>
        <v>781.03900000000067</v>
      </c>
    </row>
    <row r="62" spans="2:17" s="15" customFormat="1" ht="18.600000000000001" customHeight="1" x14ac:dyDescent="0.3">
      <c r="B62" s="64" t="s">
        <v>116</v>
      </c>
      <c r="C62" s="37" t="s">
        <v>117</v>
      </c>
      <c r="D62" s="50">
        <v>300258.76955999999</v>
      </c>
      <c r="E62" s="50">
        <v>189587</v>
      </c>
      <c r="F62" s="50">
        <v>137972.68497</v>
      </c>
      <c r="G62" s="50">
        <v>85724.212819999986</v>
      </c>
      <c r="H62" s="50">
        <v>168128.58434999999</v>
      </c>
      <c r="I62" s="50">
        <v>43316.265789999998</v>
      </c>
      <c r="J62" s="50">
        <v>79171.106690000001</v>
      </c>
      <c r="K62" s="50">
        <v>19938.36</v>
      </c>
      <c r="L62" s="51">
        <f t="shared" si="1"/>
        <v>0.57381725018408181</v>
      </c>
      <c r="M62" s="51">
        <f t="shared" si="2"/>
        <v>0.23258726261932217</v>
      </c>
      <c r="N62" s="51">
        <f t="shared" si="3"/>
        <v>0.47089617149922791</v>
      </c>
      <c r="O62" s="51">
        <f t="shared" si="4"/>
        <v>0.4602972956316787</v>
      </c>
      <c r="P62" s="50">
        <f t="shared" si="5"/>
        <v>-58801.578280000002</v>
      </c>
      <c r="Q62" s="50">
        <f t="shared" si="6"/>
        <v>-65785.852819999986</v>
      </c>
    </row>
    <row r="63" spans="2:17" s="20" customFormat="1" x14ac:dyDescent="0.3">
      <c r="B63" s="65" t="s">
        <v>118</v>
      </c>
      <c r="C63" s="38" t="s">
        <v>119</v>
      </c>
      <c r="D63" s="52">
        <v>8045590.5060000001</v>
      </c>
      <c r="E63" s="52">
        <v>8045153.5060000001</v>
      </c>
      <c r="F63" s="52">
        <v>3616514.9999000002</v>
      </c>
      <c r="G63" s="52">
        <v>3616514.9999000002</v>
      </c>
      <c r="H63" s="52">
        <v>7896617.2823900003</v>
      </c>
      <c r="I63" s="52">
        <v>7896502.2823900003</v>
      </c>
      <c r="J63" s="52">
        <v>4609189.4386400003</v>
      </c>
      <c r="K63" s="52">
        <v>4609169.4386400003</v>
      </c>
      <c r="L63" s="53">
        <f t="shared" si="1"/>
        <v>1.2744837056579188</v>
      </c>
      <c r="M63" s="53">
        <f t="shared" si="2"/>
        <v>1.2744781754720906</v>
      </c>
      <c r="N63" s="53">
        <f t="shared" si="3"/>
        <v>0.58369163324133866</v>
      </c>
      <c r="O63" s="53">
        <f t="shared" si="4"/>
        <v>0.58369760101493484</v>
      </c>
      <c r="P63" s="52">
        <f t="shared" si="5"/>
        <v>992674.43874000013</v>
      </c>
      <c r="Q63" s="52">
        <f t="shared" si="6"/>
        <v>992654.43874000013</v>
      </c>
    </row>
    <row r="64" spans="2:17" s="15" customFormat="1" x14ac:dyDescent="0.3">
      <c r="B64" s="64" t="s">
        <v>120</v>
      </c>
      <c r="C64" s="37" t="s">
        <v>121</v>
      </c>
      <c r="D64" s="50">
        <v>1897156.51782</v>
      </c>
      <c r="E64" s="50">
        <v>1897156.51782</v>
      </c>
      <c r="F64" s="50">
        <v>717609.64771000005</v>
      </c>
      <c r="G64" s="50">
        <v>717609.64771000005</v>
      </c>
      <c r="H64" s="50">
        <v>1231400.8119600001</v>
      </c>
      <c r="I64" s="50">
        <v>1231400.8119600001</v>
      </c>
      <c r="J64" s="50">
        <v>569028.36053999991</v>
      </c>
      <c r="K64" s="50">
        <v>569028.36053999991</v>
      </c>
      <c r="L64" s="51">
        <f t="shared" si="1"/>
        <v>0.79294970790297303</v>
      </c>
      <c r="M64" s="51">
        <f t="shared" si="2"/>
        <v>0.79294970790297303</v>
      </c>
      <c r="N64" s="51">
        <f t="shared" si="3"/>
        <v>0.46209841264785834</v>
      </c>
      <c r="O64" s="51">
        <f t="shared" si="4"/>
        <v>0.46209841264785834</v>
      </c>
      <c r="P64" s="50">
        <f t="shared" si="5"/>
        <v>-148581.28717000014</v>
      </c>
      <c r="Q64" s="50">
        <f t="shared" si="6"/>
        <v>-148581.28717000014</v>
      </c>
    </row>
    <row r="65" spans="2:17" s="15" customFormat="1" x14ac:dyDescent="0.3">
      <c r="B65" s="64" t="s">
        <v>122</v>
      </c>
      <c r="C65" s="37" t="s">
        <v>123</v>
      </c>
      <c r="D65" s="50">
        <v>23249.258000000002</v>
      </c>
      <c r="E65" s="50">
        <v>23249.258000000002</v>
      </c>
      <c r="F65" s="50">
        <v>9730.1904200000008</v>
      </c>
      <c r="G65" s="50">
        <v>9730.1904200000008</v>
      </c>
      <c r="H65" s="50">
        <v>8315</v>
      </c>
      <c r="I65" s="50">
        <v>8315</v>
      </c>
      <c r="J65" s="50">
        <v>2335.9960000000001</v>
      </c>
      <c r="K65" s="50">
        <v>2335.9960000000001</v>
      </c>
      <c r="L65" s="51">
        <f t="shared" si="1"/>
        <v>0.24007711043336394</v>
      </c>
      <c r="M65" s="51">
        <f t="shared" si="2"/>
        <v>0.24007711043336394</v>
      </c>
      <c r="N65" s="51">
        <f t="shared" si="3"/>
        <v>0.28093758268190017</v>
      </c>
      <c r="O65" s="51">
        <f t="shared" si="4"/>
        <v>0.28093758268190017</v>
      </c>
      <c r="P65" s="50">
        <f t="shared" si="5"/>
        <v>-7394.1944200000007</v>
      </c>
      <c r="Q65" s="50">
        <f t="shared" si="6"/>
        <v>-7394.1944200000007</v>
      </c>
    </row>
    <row r="66" spans="2:17" s="15" customFormat="1" x14ac:dyDescent="0.3">
      <c r="B66" s="64" t="s">
        <v>124</v>
      </c>
      <c r="C66" s="37" t="s">
        <v>125</v>
      </c>
      <c r="D66" s="50">
        <v>25633.4</v>
      </c>
      <c r="E66" s="50">
        <v>25633.4</v>
      </c>
      <c r="F66" s="50">
        <v>11951.43583</v>
      </c>
      <c r="G66" s="50">
        <v>11951.43583</v>
      </c>
      <c r="H66" s="50">
        <v>22296.248</v>
      </c>
      <c r="I66" s="50">
        <v>22296.248</v>
      </c>
      <c r="J66" s="50">
        <v>10078.153839999999</v>
      </c>
      <c r="K66" s="50">
        <v>10078.153839999999</v>
      </c>
      <c r="L66" s="51">
        <f t="shared" si="1"/>
        <v>0.84325883377980693</v>
      </c>
      <c r="M66" s="51">
        <f t="shared" si="2"/>
        <v>0.84325883377980693</v>
      </c>
      <c r="N66" s="51">
        <f t="shared" si="3"/>
        <v>0.45201120116712012</v>
      </c>
      <c r="O66" s="51">
        <f t="shared" si="4"/>
        <v>0.45201120116712012</v>
      </c>
      <c r="P66" s="50">
        <f t="shared" si="5"/>
        <v>-1873.2819900000013</v>
      </c>
      <c r="Q66" s="50">
        <f t="shared" si="6"/>
        <v>-1873.2819900000013</v>
      </c>
    </row>
    <row r="67" spans="2:17" s="15" customFormat="1" x14ac:dyDescent="0.3">
      <c r="B67" s="64" t="s">
        <v>126</v>
      </c>
      <c r="C67" s="37" t="s">
        <v>127</v>
      </c>
      <c r="D67" s="50">
        <v>74944.5</v>
      </c>
      <c r="E67" s="50">
        <v>74944.5</v>
      </c>
      <c r="F67" s="50">
        <v>41062.701209999999</v>
      </c>
      <c r="G67" s="50">
        <v>41062.701209999999</v>
      </c>
      <c r="H67" s="50">
        <v>59053.794999999998</v>
      </c>
      <c r="I67" s="50">
        <v>59053.794999999998</v>
      </c>
      <c r="J67" s="50">
        <v>22485.823250000001</v>
      </c>
      <c r="K67" s="50">
        <v>22485.823250000001</v>
      </c>
      <c r="L67" s="51">
        <f t="shared" si="1"/>
        <v>0.54759727410538761</v>
      </c>
      <c r="M67" s="51">
        <f t="shared" si="2"/>
        <v>0.54759727410538761</v>
      </c>
      <c r="N67" s="51">
        <f t="shared" si="3"/>
        <v>0.38076847135734465</v>
      </c>
      <c r="O67" s="51">
        <f t="shared" si="4"/>
        <v>0.38076847135734465</v>
      </c>
      <c r="P67" s="50">
        <f t="shared" si="5"/>
        <v>-18576.877959999998</v>
      </c>
      <c r="Q67" s="50">
        <f t="shared" si="6"/>
        <v>-18576.877959999998</v>
      </c>
    </row>
    <row r="68" spans="2:17" s="15" customFormat="1" ht="24" x14ac:dyDescent="0.3">
      <c r="B68" s="64" t="s">
        <v>128</v>
      </c>
      <c r="C68" s="37" t="s">
        <v>129</v>
      </c>
      <c r="D68" s="50">
        <v>48021.9</v>
      </c>
      <c r="E68" s="50">
        <v>48021.9</v>
      </c>
      <c r="F68" s="50">
        <v>21130.765159999999</v>
      </c>
      <c r="G68" s="50">
        <v>21130.765159999999</v>
      </c>
      <c r="H68" s="50">
        <v>41451.744039999998</v>
      </c>
      <c r="I68" s="50">
        <v>41451.744039999998</v>
      </c>
      <c r="J68" s="50">
        <v>21661.05661</v>
      </c>
      <c r="K68" s="50">
        <v>21661.05661</v>
      </c>
      <c r="L68" s="51">
        <f t="shared" si="1"/>
        <v>1.0250957050530205</v>
      </c>
      <c r="M68" s="51">
        <f t="shared" si="2"/>
        <v>1.0250957050530205</v>
      </c>
      <c r="N68" s="51">
        <f t="shared" si="3"/>
        <v>0.52256080200383292</v>
      </c>
      <c r="O68" s="51">
        <f t="shared" si="4"/>
        <v>0.52256080200383292</v>
      </c>
      <c r="P68" s="50">
        <f t="shared" si="5"/>
        <v>530.29145000000062</v>
      </c>
      <c r="Q68" s="50">
        <f t="shared" si="6"/>
        <v>530.29145000000062</v>
      </c>
    </row>
    <row r="69" spans="2:17" s="15" customFormat="1" x14ac:dyDescent="0.3">
      <c r="B69" s="64" t="s">
        <v>130</v>
      </c>
      <c r="C69" s="37" t="s">
        <v>131</v>
      </c>
      <c r="D69" s="50">
        <v>5976584.9301800001</v>
      </c>
      <c r="E69" s="50">
        <v>5976147.9301800001</v>
      </c>
      <c r="F69" s="50">
        <v>2815030.2595700002</v>
      </c>
      <c r="G69" s="50">
        <v>2815030.2595700002</v>
      </c>
      <c r="H69" s="50">
        <v>6534099.6833899999</v>
      </c>
      <c r="I69" s="50">
        <v>6533984.6833899999</v>
      </c>
      <c r="J69" s="50">
        <v>3983600.0484000002</v>
      </c>
      <c r="K69" s="50">
        <v>3983580.0484000002</v>
      </c>
      <c r="L69" s="51">
        <f t="shared" si="1"/>
        <v>1.4151180204395035</v>
      </c>
      <c r="M69" s="51">
        <f t="shared" si="2"/>
        <v>1.4151109157201378</v>
      </c>
      <c r="N69" s="51">
        <f t="shared" si="3"/>
        <v>0.60966318872154734</v>
      </c>
      <c r="O69" s="51">
        <f t="shared" si="4"/>
        <v>0.60967085804878507</v>
      </c>
      <c r="P69" s="50">
        <f t="shared" si="5"/>
        <v>1168569.78883</v>
      </c>
      <c r="Q69" s="50">
        <f t="shared" si="6"/>
        <v>1168549.78883</v>
      </c>
    </row>
    <row r="70" spans="2:17" s="20" customFormat="1" x14ac:dyDescent="0.3">
      <c r="B70" s="65" t="s">
        <v>132</v>
      </c>
      <c r="C70" s="38" t="s">
        <v>133</v>
      </c>
      <c r="D70" s="52">
        <v>9785153.0614700001</v>
      </c>
      <c r="E70" s="52">
        <v>9614812.6267700009</v>
      </c>
      <c r="F70" s="52">
        <v>4578053.5090100002</v>
      </c>
      <c r="G70" s="52">
        <v>4561197.8554100003</v>
      </c>
      <c r="H70" s="52">
        <v>10038441.402120002</v>
      </c>
      <c r="I70" s="52">
        <v>9857675.3297700007</v>
      </c>
      <c r="J70" s="52">
        <v>4898681.2361300001</v>
      </c>
      <c r="K70" s="52">
        <v>4849427.5921299998</v>
      </c>
      <c r="L70" s="53">
        <f t="shared" si="1"/>
        <v>1.0700358190416466</v>
      </c>
      <c r="M70" s="53">
        <f t="shared" si="2"/>
        <v>1.0631916759274391</v>
      </c>
      <c r="N70" s="53">
        <f t="shared" si="3"/>
        <v>0.48799221312338942</v>
      </c>
      <c r="O70" s="53">
        <f t="shared" si="4"/>
        <v>0.49194434082088467</v>
      </c>
      <c r="P70" s="52">
        <f t="shared" si="5"/>
        <v>320627.72711999994</v>
      </c>
      <c r="Q70" s="52">
        <f t="shared" si="6"/>
        <v>288229.73671999946</v>
      </c>
    </row>
    <row r="71" spans="2:17" s="15" customFormat="1" x14ac:dyDescent="0.3">
      <c r="B71" s="64" t="s">
        <v>134</v>
      </c>
      <c r="C71" s="37" t="s">
        <v>135</v>
      </c>
      <c r="D71" s="50">
        <v>248440.28756999999</v>
      </c>
      <c r="E71" s="50">
        <v>149796.5</v>
      </c>
      <c r="F71" s="50">
        <v>118843.11055</v>
      </c>
      <c r="G71" s="50">
        <v>75172.481200000009</v>
      </c>
      <c r="H71" s="50">
        <v>291164.63821</v>
      </c>
      <c r="I71" s="50">
        <v>168712.2</v>
      </c>
      <c r="J71" s="50">
        <v>121935.49522</v>
      </c>
      <c r="K71" s="50">
        <v>72487.892790000013</v>
      </c>
      <c r="L71" s="51">
        <f t="shared" si="1"/>
        <v>1.0260207314979271</v>
      </c>
      <c r="M71" s="51">
        <f t="shared" si="2"/>
        <v>0.96428761739475488</v>
      </c>
      <c r="N71" s="51">
        <f t="shared" si="3"/>
        <v>0.41878538537380716</v>
      </c>
      <c r="O71" s="51">
        <f t="shared" si="4"/>
        <v>0.42965412572416228</v>
      </c>
      <c r="P71" s="50">
        <f t="shared" si="5"/>
        <v>3092.3846699999995</v>
      </c>
      <c r="Q71" s="50">
        <f t="shared" si="6"/>
        <v>-2684.5884099999967</v>
      </c>
    </row>
    <row r="72" spans="2:17" s="15" customFormat="1" x14ac:dyDescent="0.3">
      <c r="B72" s="64" t="s">
        <v>136</v>
      </c>
      <c r="C72" s="37" t="s">
        <v>137</v>
      </c>
      <c r="D72" s="50">
        <v>1767191.20297</v>
      </c>
      <c r="E72" s="50">
        <v>1765839.6710000001</v>
      </c>
      <c r="F72" s="50">
        <v>832473.41542999994</v>
      </c>
      <c r="G72" s="50">
        <v>831514.05757000006</v>
      </c>
      <c r="H72" s="50">
        <v>1932255.7602200001</v>
      </c>
      <c r="I72" s="50">
        <v>1931490.7602200001</v>
      </c>
      <c r="J72" s="50">
        <v>1025158.33372</v>
      </c>
      <c r="K72" s="50">
        <v>1024782.07562</v>
      </c>
      <c r="L72" s="51">
        <f t="shared" si="1"/>
        <v>1.2314607466359415</v>
      </c>
      <c r="M72" s="51">
        <f t="shared" si="2"/>
        <v>1.232429044693246</v>
      </c>
      <c r="N72" s="51">
        <f t="shared" si="3"/>
        <v>0.53055002077120417</v>
      </c>
      <c r="O72" s="51">
        <f t="shared" si="4"/>
        <v>0.53056535227912538</v>
      </c>
      <c r="P72" s="50">
        <f t="shared" si="5"/>
        <v>192684.91829000006</v>
      </c>
      <c r="Q72" s="50">
        <f t="shared" si="6"/>
        <v>193268.01804999996</v>
      </c>
    </row>
    <row r="73" spans="2:17" s="15" customFormat="1" x14ac:dyDescent="0.3">
      <c r="B73" s="64" t="s">
        <v>138</v>
      </c>
      <c r="C73" s="37" t="s">
        <v>139</v>
      </c>
      <c r="D73" s="50">
        <v>6327810.5379099995</v>
      </c>
      <c r="E73" s="50">
        <v>6271943.0657700002</v>
      </c>
      <c r="F73" s="50">
        <v>3104042.3654099996</v>
      </c>
      <c r="G73" s="50">
        <v>3095404.2277299999</v>
      </c>
      <c r="H73" s="50">
        <v>6501773.8150699995</v>
      </c>
      <c r="I73" s="50">
        <v>6458364.6113700001</v>
      </c>
      <c r="J73" s="50">
        <v>3235644.9180900003</v>
      </c>
      <c r="K73" s="50">
        <v>3235312.87573</v>
      </c>
      <c r="L73" s="51">
        <f t="shared" ref="L73:L89" si="12">J73/F73</f>
        <v>1.0423971509366361</v>
      </c>
      <c r="M73" s="51">
        <f t="shared" ref="M73:M89" si="13">K73/G73</f>
        <v>1.0451988295249572</v>
      </c>
      <c r="N73" s="51">
        <f t="shared" ref="N73:N85" si="14">J73/H73</f>
        <v>0.49765571828880434</v>
      </c>
      <c r="O73" s="51">
        <f t="shared" ref="O73:O89" si="15">K73/I73</f>
        <v>0.50094924495811322</v>
      </c>
      <c r="P73" s="50">
        <f t="shared" ref="P73:P89" si="16">J73-F73</f>
        <v>131602.55268000066</v>
      </c>
      <c r="Q73" s="50">
        <f t="shared" ref="Q73:Q89" si="17">K73-G73</f>
        <v>139908.64800000004</v>
      </c>
    </row>
    <row r="74" spans="2:17" s="15" customFormat="1" x14ac:dyDescent="0.3">
      <c r="B74" s="64" t="s">
        <v>140</v>
      </c>
      <c r="C74" s="37" t="s">
        <v>141</v>
      </c>
      <c r="D74" s="50">
        <v>1171978.531</v>
      </c>
      <c r="E74" s="50">
        <v>1167649.5689999999</v>
      </c>
      <c r="F74" s="50">
        <v>428905.52357999998</v>
      </c>
      <c r="G74" s="50">
        <v>438477.36164999998</v>
      </c>
      <c r="H74" s="50">
        <v>1134051.2084999999</v>
      </c>
      <c r="I74" s="50">
        <v>1126906.6085000001</v>
      </c>
      <c r="J74" s="50">
        <v>410063.32332999998</v>
      </c>
      <c r="K74" s="50">
        <v>414634.58301</v>
      </c>
      <c r="L74" s="51">
        <f t="shared" si="12"/>
        <v>0.95606911262711791</v>
      </c>
      <c r="M74" s="51">
        <f t="shared" si="13"/>
        <v>0.94562369525697043</v>
      </c>
      <c r="N74" s="51">
        <f t="shared" si="14"/>
        <v>0.36159154036120406</v>
      </c>
      <c r="O74" s="51">
        <f t="shared" si="15"/>
        <v>0.36794050179713716</v>
      </c>
      <c r="P74" s="50">
        <f t="shared" si="16"/>
        <v>-18842.200249999994</v>
      </c>
      <c r="Q74" s="50">
        <f t="shared" si="17"/>
        <v>-23842.778639999975</v>
      </c>
    </row>
    <row r="75" spans="2:17" s="15" customFormat="1" x14ac:dyDescent="0.3">
      <c r="B75" s="64" t="s">
        <v>142</v>
      </c>
      <c r="C75" s="37" t="s">
        <v>143</v>
      </c>
      <c r="D75" s="50">
        <v>269732.50201999996</v>
      </c>
      <c r="E75" s="50">
        <v>259583.821</v>
      </c>
      <c r="F75" s="50">
        <v>93789.094040000011</v>
      </c>
      <c r="G75" s="50">
        <v>120629.72726</v>
      </c>
      <c r="H75" s="50">
        <v>179195.98011999999</v>
      </c>
      <c r="I75" s="50">
        <v>172201.14968</v>
      </c>
      <c r="J75" s="50">
        <v>105879.16576999999</v>
      </c>
      <c r="K75" s="50">
        <v>102210.16498</v>
      </c>
      <c r="L75" s="51">
        <f t="shared" si="12"/>
        <v>1.1289070104978698</v>
      </c>
      <c r="M75" s="51">
        <f t="shared" si="13"/>
        <v>0.84730494963070513</v>
      </c>
      <c r="N75" s="51">
        <f t="shared" si="14"/>
        <v>0.59085681330070672</v>
      </c>
      <c r="O75" s="51">
        <f t="shared" si="15"/>
        <v>0.59355100224322732</v>
      </c>
      <c r="P75" s="50">
        <f t="shared" si="16"/>
        <v>12090.071729999981</v>
      </c>
      <c r="Q75" s="50">
        <f t="shared" si="17"/>
        <v>-18419.562279999998</v>
      </c>
    </row>
    <row r="76" spans="2:17" s="20" customFormat="1" x14ac:dyDescent="0.3">
      <c r="B76" s="65" t="s">
        <v>144</v>
      </c>
      <c r="C76" s="38" t="s">
        <v>145</v>
      </c>
      <c r="D76" s="52">
        <v>489069.38075000001</v>
      </c>
      <c r="E76" s="52">
        <v>334871.71399999998</v>
      </c>
      <c r="F76" s="52">
        <v>223606.05369</v>
      </c>
      <c r="G76" s="52">
        <v>125719.15607</v>
      </c>
      <c r="H76" s="52">
        <v>484050.37537000002</v>
      </c>
      <c r="I76" s="52">
        <v>343286.00101000001</v>
      </c>
      <c r="J76" s="52">
        <v>156711.76025999998</v>
      </c>
      <c r="K76" s="52">
        <v>156515.40322000001</v>
      </c>
      <c r="L76" s="53">
        <f t="shared" si="12"/>
        <v>0.70083862969676103</v>
      </c>
      <c r="M76" s="53">
        <f t="shared" si="13"/>
        <v>1.2449606576491237</v>
      </c>
      <c r="N76" s="53">
        <f t="shared" si="14"/>
        <v>0.32375093220455026</v>
      </c>
      <c r="O76" s="53">
        <f t="shared" si="15"/>
        <v>0.45593296190205168</v>
      </c>
      <c r="P76" s="52">
        <f t="shared" si="16"/>
        <v>-66894.29343000002</v>
      </c>
      <c r="Q76" s="52">
        <f t="shared" si="17"/>
        <v>30796.24715000001</v>
      </c>
    </row>
    <row r="77" spans="2:17" s="15" customFormat="1" x14ac:dyDescent="0.3">
      <c r="B77" s="64" t="s">
        <v>146</v>
      </c>
      <c r="C77" s="37" t="s">
        <v>147</v>
      </c>
      <c r="D77" s="50">
        <v>16047.99422</v>
      </c>
      <c r="E77" s="50">
        <v>0</v>
      </c>
      <c r="F77" s="50">
        <v>10040.19104</v>
      </c>
      <c r="G77" s="50">
        <v>0</v>
      </c>
      <c r="H77" s="50">
        <v>67600.09</v>
      </c>
      <c r="I77" s="50">
        <v>0</v>
      </c>
      <c r="J77" s="50">
        <v>13568.85108</v>
      </c>
      <c r="K77" s="50">
        <v>0</v>
      </c>
      <c r="L77" s="51">
        <f t="shared" si="12"/>
        <v>1.3514534759290797</v>
      </c>
      <c r="M77" s="51">
        <v>0</v>
      </c>
      <c r="N77" s="51">
        <f t="shared" si="14"/>
        <v>0.20072238187848568</v>
      </c>
      <c r="O77" s="51">
        <v>0</v>
      </c>
      <c r="P77" s="50">
        <f t="shared" si="16"/>
        <v>3528.6600400000007</v>
      </c>
      <c r="Q77" s="50">
        <f t="shared" si="17"/>
        <v>0</v>
      </c>
    </row>
    <row r="78" spans="2:17" s="15" customFormat="1" x14ac:dyDescent="0.3">
      <c r="B78" s="64" t="s">
        <v>148</v>
      </c>
      <c r="C78" s="37" t="s">
        <v>149</v>
      </c>
      <c r="D78" s="50">
        <v>291754.53852999996</v>
      </c>
      <c r="E78" s="50">
        <v>162945.041</v>
      </c>
      <c r="F78" s="50">
        <v>125994.568</v>
      </c>
      <c r="G78" s="50">
        <v>41658.379159999997</v>
      </c>
      <c r="H78" s="50">
        <v>261446.02594999998</v>
      </c>
      <c r="I78" s="50">
        <v>202293.92358999999</v>
      </c>
      <c r="J78" s="50">
        <v>57702.718059999999</v>
      </c>
      <c r="K78" s="50">
        <v>77971.488689999998</v>
      </c>
      <c r="L78" s="51">
        <f t="shared" si="12"/>
        <v>0.457977823774117</v>
      </c>
      <c r="M78" s="51">
        <f t="shared" si="13"/>
        <v>1.8716880076041826</v>
      </c>
      <c r="N78" s="51">
        <f t="shared" si="14"/>
        <v>0.22070604382043774</v>
      </c>
      <c r="O78" s="51">
        <f t="shared" si="15"/>
        <v>0.38543663253093563</v>
      </c>
      <c r="P78" s="50">
        <f t="shared" si="16"/>
        <v>-68291.84994</v>
      </c>
      <c r="Q78" s="50">
        <f t="shared" si="17"/>
        <v>36313.109530000002</v>
      </c>
    </row>
    <row r="79" spans="2:17" s="15" customFormat="1" x14ac:dyDescent="0.3">
      <c r="B79" s="64" t="s">
        <v>150</v>
      </c>
      <c r="C79" s="37" t="s">
        <v>151</v>
      </c>
      <c r="D79" s="50">
        <v>153795.573</v>
      </c>
      <c r="E79" s="50">
        <v>153795.573</v>
      </c>
      <c r="F79" s="50">
        <v>76206.440530000007</v>
      </c>
      <c r="G79" s="50">
        <v>76206.440530000007</v>
      </c>
      <c r="H79" s="50">
        <v>123089.443</v>
      </c>
      <c r="I79" s="50">
        <v>123089.443</v>
      </c>
      <c r="J79" s="50">
        <v>70827.984459999992</v>
      </c>
      <c r="K79" s="50">
        <v>70827.984459999992</v>
      </c>
      <c r="L79" s="51">
        <f t="shared" si="12"/>
        <v>0.92942255231193105</v>
      </c>
      <c r="M79" s="51">
        <f t="shared" si="13"/>
        <v>0.92942255231193105</v>
      </c>
      <c r="N79" s="51">
        <f t="shared" si="14"/>
        <v>0.57541883961567686</v>
      </c>
      <c r="O79" s="51">
        <f t="shared" si="15"/>
        <v>0.57541883961567686</v>
      </c>
      <c r="P79" s="50">
        <f t="shared" si="16"/>
        <v>-5378.4560700000147</v>
      </c>
      <c r="Q79" s="50">
        <f t="shared" si="17"/>
        <v>-5378.4560700000147</v>
      </c>
    </row>
    <row r="80" spans="2:17" s="15" customFormat="1" ht="19.8" customHeight="1" x14ac:dyDescent="0.3">
      <c r="B80" s="64" t="s">
        <v>152</v>
      </c>
      <c r="C80" s="37" t="s">
        <v>153</v>
      </c>
      <c r="D80" s="50">
        <v>27471.275000000001</v>
      </c>
      <c r="E80" s="50">
        <v>18131.099999999999</v>
      </c>
      <c r="F80" s="50">
        <v>11364.85412</v>
      </c>
      <c r="G80" s="50">
        <v>7854.3363799999997</v>
      </c>
      <c r="H80" s="50">
        <v>31914.816420000003</v>
      </c>
      <c r="I80" s="50">
        <v>17902.634420000002</v>
      </c>
      <c r="J80" s="50">
        <v>14612.20666</v>
      </c>
      <c r="K80" s="50">
        <v>7715.9300700000003</v>
      </c>
      <c r="L80" s="51">
        <f t="shared" si="12"/>
        <v>1.2857364032755398</v>
      </c>
      <c r="M80" s="51">
        <f t="shared" si="13"/>
        <v>0.9823783572152025</v>
      </c>
      <c r="N80" s="51">
        <f t="shared" si="14"/>
        <v>0.45785024947983072</v>
      </c>
      <c r="O80" s="51">
        <f t="shared" si="15"/>
        <v>0.43099411455222014</v>
      </c>
      <c r="P80" s="50">
        <f t="shared" si="16"/>
        <v>3247.3525399999999</v>
      </c>
      <c r="Q80" s="50">
        <f t="shared" si="17"/>
        <v>-138.40630999999939</v>
      </c>
    </row>
    <row r="81" spans="2:17" s="20" customFormat="1" x14ac:dyDescent="0.3">
      <c r="B81" s="65" t="s">
        <v>154</v>
      </c>
      <c r="C81" s="38" t="s">
        <v>155</v>
      </c>
      <c r="D81" s="52">
        <v>37948.660000000003</v>
      </c>
      <c r="E81" s="52">
        <v>21416.9</v>
      </c>
      <c r="F81" s="52">
        <v>16625.32703</v>
      </c>
      <c r="G81" s="52">
        <v>10509.415999999999</v>
      </c>
      <c r="H81" s="52">
        <v>34451.848890000001</v>
      </c>
      <c r="I81" s="52">
        <v>17531.89</v>
      </c>
      <c r="J81" s="52">
        <v>16903.652170000001</v>
      </c>
      <c r="K81" s="52">
        <v>10304.483</v>
      </c>
      <c r="L81" s="53">
        <f t="shared" si="12"/>
        <v>1.0167410324920387</v>
      </c>
      <c r="M81" s="53">
        <f t="shared" si="13"/>
        <v>0.98050005823349284</v>
      </c>
      <c r="N81" s="53">
        <f t="shared" si="14"/>
        <v>0.49064571901412402</v>
      </c>
      <c r="O81" s="53">
        <f t="shared" si="15"/>
        <v>0.58775653965430996</v>
      </c>
      <c r="P81" s="52">
        <f t="shared" si="16"/>
        <v>278.32514000000083</v>
      </c>
      <c r="Q81" s="52">
        <f t="shared" si="17"/>
        <v>-204.93299999999908</v>
      </c>
    </row>
    <row r="82" spans="2:17" s="15" customFormat="1" x14ac:dyDescent="0.3">
      <c r="B82" s="64" t="s">
        <v>156</v>
      </c>
      <c r="C82" s="37" t="s">
        <v>157</v>
      </c>
      <c r="D82" s="50">
        <v>1605.6</v>
      </c>
      <c r="E82" s="50">
        <v>0</v>
      </c>
      <c r="F82" s="50">
        <v>494.69848999999999</v>
      </c>
      <c r="G82" s="50">
        <v>0</v>
      </c>
      <c r="H82" s="50">
        <v>1418.6588899999999</v>
      </c>
      <c r="I82" s="50">
        <v>0</v>
      </c>
      <c r="J82" s="50">
        <v>725.75889000000006</v>
      </c>
      <c r="K82" s="50">
        <v>0</v>
      </c>
      <c r="L82" s="51">
        <f t="shared" si="12"/>
        <v>1.4670731863361866</v>
      </c>
      <c r="M82" s="51">
        <v>0</v>
      </c>
      <c r="N82" s="51">
        <f t="shared" si="14"/>
        <v>0.51158096926316099</v>
      </c>
      <c r="O82" s="51">
        <v>0</v>
      </c>
      <c r="P82" s="50">
        <f t="shared" si="16"/>
        <v>231.06040000000007</v>
      </c>
      <c r="Q82" s="50">
        <f t="shared" si="17"/>
        <v>0</v>
      </c>
    </row>
    <row r="83" spans="2:17" s="15" customFormat="1" x14ac:dyDescent="0.3">
      <c r="B83" s="64" t="s">
        <v>158</v>
      </c>
      <c r="C83" s="37" t="s">
        <v>159</v>
      </c>
      <c r="D83" s="50">
        <v>36343.06</v>
      </c>
      <c r="E83" s="50">
        <v>21416.9</v>
      </c>
      <c r="F83" s="50">
        <v>16130.62854</v>
      </c>
      <c r="G83" s="50">
        <v>10509.415999999999</v>
      </c>
      <c r="H83" s="50">
        <v>33033.19</v>
      </c>
      <c r="I83" s="50">
        <v>17531.89</v>
      </c>
      <c r="J83" s="50">
        <v>16177.89328</v>
      </c>
      <c r="K83" s="50">
        <v>10304.483</v>
      </c>
      <c r="L83" s="51">
        <f t="shared" si="12"/>
        <v>1.0029301238871626</v>
      </c>
      <c r="M83" s="51">
        <f t="shared" si="13"/>
        <v>0.98050005823349284</v>
      </c>
      <c r="N83" s="51">
        <f t="shared" si="14"/>
        <v>0.48974662392581519</v>
      </c>
      <c r="O83" s="51">
        <f t="shared" si="15"/>
        <v>0.58775653965430996</v>
      </c>
      <c r="P83" s="50">
        <f t="shared" si="16"/>
        <v>47.264740000000529</v>
      </c>
      <c r="Q83" s="50">
        <f t="shared" si="17"/>
        <v>-204.93299999999908</v>
      </c>
    </row>
    <row r="84" spans="2:17" s="21" customFormat="1" ht="22.8" x14ac:dyDescent="0.3">
      <c r="B84" s="66" t="s">
        <v>160</v>
      </c>
      <c r="C84" s="28" t="s">
        <v>161</v>
      </c>
      <c r="D84" s="54">
        <v>1063867.46321</v>
      </c>
      <c r="E84" s="54">
        <v>1053840.0619999999</v>
      </c>
      <c r="F84" s="54">
        <v>459244.68315</v>
      </c>
      <c r="G84" s="54">
        <v>454046.15613999998</v>
      </c>
      <c r="H84" s="54">
        <v>1584323.9750000001</v>
      </c>
      <c r="I84" s="54">
        <v>1549099.5</v>
      </c>
      <c r="J84" s="54">
        <v>648432.09214999992</v>
      </c>
      <c r="K84" s="54">
        <v>638889.61103999999</v>
      </c>
      <c r="L84" s="55">
        <f t="shared" si="12"/>
        <v>1.4119534007500025</v>
      </c>
      <c r="M84" s="55">
        <f t="shared" si="13"/>
        <v>1.4071027854776192</v>
      </c>
      <c r="N84" s="55">
        <f t="shared" si="14"/>
        <v>0.40927998463824289</v>
      </c>
      <c r="O84" s="55">
        <f t="shared" si="15"/>
        <v>0.41242645229696351</v>
      </c>
      <c r="P84" s="54">
        <f t="shared" si="16"/>
        <v>189187.40899999993</v>
      </c>
      <c r="Q84" s="54">
        <f t="shared" si="17"/>
        <v>184843.45490000001</v>
      </c>
    </row>
    <row r="85" spans="2:17" s="16" customFormat="1" ht="24" x14ac:dyDescent="0.3">
      <c r="B85" s="67" t="s">
        <v>162</v>
      </c>
      <c r="C85" s="27" t="s">
        <v>163</v>
      </c>
      <c r="D85" s="56">
        <v>1063867.46321</v>
      </c>
      <c r="E85" s="56">
        <v>1053840.0619999999</v>
      </c>
      <c r="F85" s="56">
        <v>459244.68315</v>
      </c>
      <c r="G85" s="56">
        <v>454046.15613999998</v>
      </c>
      <c r="H85" s="56">
        <v>1584323.9750000001</v>
      </c>
      <c r="I85" s="56">
        <v>1549099.5</v>
      </c>
      <c r="J85" s="56">
        <v>648432.09214999992</v>
      </c>
      <c r="K85" s="56">
        <v>638889.61103999999</v>
      </c>
      <c r="L85" s="57">
        <f t="shared" si="12"/>
        <v>1.4119534007500025</v>
      </c>
      <c r="M85" s="57">
        <f t="shared" si="13"/>
        <v>1.4071027854776192</v>
      </c>
      <c r="N85" s="57">
        <f t="shared" si="14"/>
        <v>0.40927998463824289</v>
      </c>
      <c r="O85" s="57">
        <f t="shared" si="15"/>
        <v>0.41242645229696351</v>
      </c>
      <c r="P85" s="56">
        <f t="shared" si="16"/>
        <v>189187.40899999993</v>
      </c>
      <c r="Q85" s="56">
        <f t="shared" si="17"/>
        <v>184843.45490000001</v>
      </c>
    </row>
    <row r="86" spans="2:17" s="21" customFormat="1" ht="45.6" x14ac:dyDescent="0.3">
      <c r="B86" s="66" t="s">
        <v>164</v>
      </c>
      <c r="C86" s="28" t="s">
        <v>165</v>
      </c>
      <c r="D86" s="54">
        <v>0</v>
      </c>
      <c r="E86" s="54">
        <v>2078257.5</v>
      </c>
      <c r="F86" s="54">
        <v>60.666499999999999</v>
      </c>
      <c r="G86" s="54">
        <v>1415409.4029999999</v>
      </c>
      <c r="H86" s="54">
        <v>0</v>
      </c>
      <c r="I86" s="54">
        <v>2313989.1900800001</v>
      </c>
      <c r="J86" s="54">
        <v>10</v>
      </c>
      <c r="K86" s="54">
        <v>1164158.13815</v>
      </c>
      <c r="L86" s="55">
        <f t="shared" si="12"/>
        <v>0.16483561768026836</v>
      </c>
      <c r="M86" s="55">
        <f t="shared" si="13"/>
        <v>0.82248862815418222</v>
      </c>
      <c r="N86" s="55">
        <v>0</v>
      </c>
      <c r="O86" s="55">
        <f t="shared" si="15"/>
        <v>0.50309575478602486</v>
      </c>
      <c r="P86" s="54">
        <f t="shared" si="16"/>
        <v>-50.666499999999999</v>
      </c>
      <c r="Q86" s="54">
        <f t="shared" si="17"/>
        <v>-251251.26484999992</v>
      </c>
    </row>
    <row r="87" spans="2:17" s="16" customFormat="1" ht="36" x14ac:dyDescent="0.3">
      <c r="B87" s="67" t="s">
        <v>166</v>
      </c>
      <c r="C87" s="27" t="s">
        <v>167</v>
      </c>
      <c r="D87" s="56">
        <v>0</v>
      </c>
      <c r="E87" s="56">
        <v>1481855.9</v>
      </c>
      <c r="F87" s="56">
        <v>0</v>
      </c>
      <c r="G87" s="56">
        <v>1015853.113</v>
      </c>
      <c r="H87" s="56">
        <v>0</v>
      </c>
      <c r="I87" s="56">
        <v>1766128</v>
      </c>
      <c r="J87" s="56">
        <v>0</v>
      </c>
      <c r="K87" s="56">
        <v>1024041.83815</v>
      </c>
      <c r="L87" s="57">
        <v>0</v>
      </c>
      <c r="M87" s="57">
        <f t="shared" si="13"/>
        <v>1.0080609342484734</v>
      </c>
      <c r="N87" s="57">
        <v>0</v>
      </c>
      <c r="O87" s="57">
        <f t="shared" si="15"/>
        <v>0.57982311483086157</v>
      </c>
      <c r="P87" s="56">
        <f t="shared" si="16"/>
        <v>0</v>
      </c>
      <c r="Q87" s="56">
        <f t="shared" si="17"/>
        <v>8188.7251499999547</v>
      </c>
    </row>
    <row r="88" spans="2:17" s="16" customFormat="1" x14ac:dyDescent="0.3">
      <c r="B88" s="67" t="s">
        <v>168</v>
      </c>
      <c r="C88" s="27" t="s">
        <v>169</v>
      </c>
      <c r="D88" s="56">
        <v>0</v>
      </c>
      <c r="E88" s="56">
        <v>407776</v>
      </c>
      <c r="F88" s="56">
        <v>32.299999999999997</v>
      </c>
      <c r="G88" s="56">
        <v>278742.59999999998</v>
      </c>
      <c r="H88" s="56">
        <v>0</v>
      </c>
      <c r="I88" s="56">
        <v>301298.2</v>
      </c>
      <c r="J88" s="56">
        <v>0</v>
      </c>
      <c r="K88" s="56">
        <v>50729</v>
      </c>
      <c r="L88" s="57">
        <f t="shared" si="12"/>
        <v>0</v>
      </c>
      <c r="M88" s="57">
        <f t="shared" si="13"/>
        <v>0.18199227531062709</v>
      </c>
      <c r="N88" s="57">
        <v>0</v>
      </c>
      <c r="O88" s="57">
        <f t="shared" si="15"/>
        <v>0.16836808185379135</v>
      </c>
      <c r="P88" s="56">
        <f t="shared" si="16"/>
        <v>-32.299999999999997</v>
      </c>
      <c r="Q88" s="56">
        <f t="shared" si="17"/>
        <v>-228013.59999999998</v>
      </c>
    </row>
    <row r="89" spans="2:17" s="16" customFormat="1" ht="17.399999999999999" customHeight="1" x14ac:dyDescent="0.3">
      <c r="B89" s="67" t="s">
        <v>170</v>
      </c>
      <c r="C89" s="27" t="s">
        <v>171</v>
      </c>
      <c r="D89" s="56">
        <v>0</v>
      </c>
      <c r="E89" s="56">
        <v>188625.6</v>
      </c>
      <c r="F89" s="56">
        <v>28.366499999999998</v>
      </c>
      <c r="G89" s="56">
        <v>120813.69</v>
      </c>
      <c r="H89" s="56">
        <v>0</v>
      </c>
      <c r="I89" s="56">
        <v>246562.99008000002</v>
      </c>
      <c r="J89" s="56">
        <v>10</v>
      </c>
      <c r="K89" s="56">
        <v>89387.3</v>
      </c>
      <c r="L89" s="57">
        <f t="shared" si="12"/>
        <v>0.35252851074330638</v>
      </c>
      <c r="M89" s="57">
        <f t="shared" si="13"/>
        <v>0.73987724404411459</v>
      </c>
      <c r="N89" s="57">
        <v>0</v>
      </c>
      <c r="O89" s="57">
        <f t="shared" si="15"/>
        <v>0.36253332250309478</v>
      </c>
      <c r="P89" s="56">
        <f t="shared" si="16"/>
        <v>-18.366499999999998</v>
      </c>
      <c r="Q89" s="56">
        <f t="shared" si="17"/>
        <v>-31426.39</v>
      </c>
    </row>
    <row r="90" spans="2:17" s="16" customFormat="1" x14ac:dyDescent="0.3">
      <c r="B90" s="68"/>
      <c r="C90" s="17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</row>
    <row r="91" spans="2:17" x14ac:dyDescent="0.3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</row>
  </sheetData>
  <mergeCells count="12">
    <mergeCell ref="A2:O2"/>
    <mergeCell ref="D4:G4"/>
    <mergeCell ref="H4:Q4"/>
    <mergeCell ref="D5:E5"/>
    <mergeCell ref="F5:G5"/>
    <mergeCell ref="H5:I5"/>
    <mergeCell ref="J5:K5"/>
    <mergeCell ref="L5:M5"/>
    <mergeCell ref="N5:O5"/>
    <mergeCell ref="P5:Q5"/>
    <mergeCell ref="C4:C6"/>
    <mergeCell ref="B4:B6"/>
  </mergeCells>
  <pageMargins left="0.70866141732283472" right="0.70866141732283472" top="0.74803149606299213" bottom="0.74803149606299213" header="0.31496062992125984" footer="0.31496062992125984"/>
  <pageSetup paperSize="8" scale="80" fitToHeight="0" orientation="landscape" r:id="rId1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Восстановлен_Лист_1</vt:lpstr>
      <vt:lpstr>Восстановлен_Лист_1!Заголовки_для_печати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Izmailova</dc:creator>
  <cp:lastModifiedBy>USER</cp:lastModifiedBy>
  <cp:lastPrinted>2015-11-04T23:56:05Z</cp:lastPrinted>
  <dcterms:created xsi:type="dcterms:W3CDTF">2015-10-19T01:35:19Z</dcterms:created>
  <dcterms:modified xsi:type="dcterms:W3CDTF">2015-11-05T00:57:51Z</dcterms:modified>
</cp:coreProperties>
</file>