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очта - Дутченко О.А\Зкл. на бюджет 2018 года\приложения\"/>
    </mc:Choice>
  </mc:AlternateContent>
  <bookViews>
    <workbookView xWindow="600" yWindow="645" windowWidth="14715" windowHeight="6345"/>
  </bookViews>
  <sheets>
    <sheet name="Лист1" sheetId="1" r:id="rId1"/>
  </sheets>
  <definedNames>
    <definedName name="_xlnm.Print_Titles" localSheetId="0">Лист1!$7:$9</definedName>
    <definedName name="_xlnm.Print_Area" localSheetId="0">Лист1!$A$1:$O$41</definedName>
  </definedNames>
  <calcPr calcId="162913"/>
</workbook>
</file>

<file path=xl/calcChain.xml><?xml version="1.0" encoding="utf-8"?>
<calcChain xmlns="http://schemas.openxmlformats.org/spreadsheetml/2006/main">
  <c r="K38" i="1" l="1"/>
  <c r="I38" i="1"/>
  <c r="H39" i="1" l="1"/>
  <c r="H41" i="1" s="1"/>
  <c r="N39" i="1" l="1"/>
  <c r="L39" i="1"/>
  <c r="G39" i="1"/>
  <c r="J39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2" i="1"/>
  <c r="O33" i="1"/>
  <c r="O34" i="1"/>
  <c r="O35" i="1"/>
  <c r="O36" i="1"/>
  <c r="O37" i="1"/>
  <c r="O38" i="1"/>
  <c r="O40" i="1"/>
  <c r="O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2" i="1"/>
  <c r="M33" i="1"/>
  <c r="M34" i="1"/>
  <c r="M35" i="1"/>
  <c r="M36" i="1"/>
  <c r="M37" i="1"/>
  <c r="M38" i="1"/>
  <c r="M40" i="1"/>
  <c r="M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40" i="1"/>
  <c r="K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10" i="1"/>
  <c r="I39" i="1" l="1"/>
  <c r="O39" i="1"/>
  <c r="I40" i="1"/>
  <c r="L41" i="1"/>
  <c r="N41" i="1"/>
  <c r="O41" i="1" l="1"/>
  <c r="J41" i="1"/>
  <c r="M39" i="1"/>
  <c r="K39" i="1"/>
  <c r="G41" i="1"/>
  <c r="I41" i="1" s="1"/>
  <c r="M41" i="1" l="1"/>
  <c r="K41" i="1"/>
  <c r="E39" i="1"/>
  <c r="F39" i="1"/>
  <c r="D39" i="1"/>
  <c r="F41" i="1" l="1"/>
</calcChain>
</file>

<file path=xl/sharedStrings.xml><?xml version="1.0" encoding="utf-8"?>
<sst xmlns="http://schemas.openxmlformats.org/spreadsheetml/2006/main" count="105" uniqueCount="100">
  <si>
    <t>Наименование показателя</t>
  </si>
  <si>
    <t>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 (2014-2020 годы)</t>
  </si>
  <si>
    <t>Экономическое развитие</t>
  </si>
  <si>
    <t>Содействие занятости населения на 2014-2020 годы</t>
  </si>
  <si>
    <t>Развитие сельского хозяйства и регулирования рынков сельскохозяйственной продукции, сырья и продовольствия на 2014-2020 годы</t>
  </si>
  <si>
    <t>Развитие информационного общества и формирование электронного правительства в Забайкальском крае</t>
  </si>
  <si>
    <t>Воспроизводство и использование природных ресурсов</t>
  </si>
  <si>
    <t>Охрана окружающей среды</t>
  </si>
  <si>
    <t>Развитие лесного хозяйства Забайкальского края на 2014-2020 годы</t>
  </si>
  <si>
    <t>Управление государственной собственностью Забайкальского края (2014-2020 годы)</t>
  </si>
  <si>
    <t>Развитие международной, внешнеэкономической деятельности и туризма в Забайкальском крае (2014-2020 годы)</t>
  </si>
  <si>
    <t>Развитие транспортной системы Забайкальского края</t>
  </si>
  <si>
    <t>Развитие культуры в Забайкальском крае (2014-2020 годы)</t>
  </si>
  <si>
    <t>Развитие здравоохранения Забайкальского края</t>
  </si>
  <si>
    <t>Социальная поддержка граждан на 2014-2020 годы</t>
  </si>
  <si>
    <t>Развитие физической культуры и спорта в Забайкальском крае</t>
  </si>
  <si>
    <t>Совершенствование государственного управления Забайкальского края</t>
  </si>
  <si>
    <t>Социально-экономическое развитие Агинского Бурятского округа Забайкальского края на 2014-2020 годы</t>
  </si>
  <si>
    <t>Непрограммная деятельность</t>
  </si>
  <si>
    <t>паспорт ГП</t>
  </si>
  <si>
    <t>Устойчивое развитие сельских территорий (2014-2020 годы)</t>
  </si>
  <si>
    <t>тыс. рублей</t>
  </si>
  <si>
    <t>Всего расходов</t>
  </si>
  <si>
    <t>На весь период реализации ГП</t>
  </si>
  <si>
    <t>Управление государственными финансами и государственным долгом на 2014–2020 годы</t>
  </si>
  <si>
    <t>Код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</si>
  <si>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</si>
  <si>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</si>
  <si>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</si>
  <si>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</si>
  <si>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</si>
  <si>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</si>
  <si>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</si>
  <si>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</si>
  <si>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</si>
  <si>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Комплексные меры по улучшению наркологической ситуации в Забайкальском крае (2014--2020 годы)</t>
  </si>
  <si>
    <t>Доступная среда (2014-2020 годы)</t>
  </si>
  <si>
    <t>24</t>
  </si>
  <si>
    <t>25</t>
  </si>
  <si>
    <t>Государственная программа по оказанию содействия добровольному переселению в Забайкальский край соотечественников, проживающих за рубежом, на 2013-2020 годы</t>
  </si>
  <si>
    <t>26</t>
  </si>
  <si>
    <t>Развитие жилищно-коммунального хозяйства Забайкальского края</t>
  </si>
  <si>
    <t>27</t>
  </si>
  <si>
    <t>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</t>
  </si>
  <si>
    <t>28</t>
  </si>
  <si>
    <t>88</t>
  </si>
  <si>
    <t>утверждено законом от 29.12.2015 №1289-ЗЗК</t>
  </si>
  <si>
    <t>Итого</t>
  </si>
  <si>
    <t>Утверждено постановлением Правительства Забайкальского края</t>
  </si>
  <si>
    <t xml:space="preserve">№372 от  30.06.2014 </t>
  </si>
  <si>
    <t xml:space="preserve">№314 от  29.05.2014 </t>
  </si>
  <si>
    <t>№274 от  27.05.2014                   (с изм. от 29.03.2016 №115)</t>
  </si>
  <si>
    <t>№328 от  10.06.2014            (с изм. от 28.03.2016 №114)</t>
  </si>
  <si>
    <t>№383 от  30.06.2014           (с изм. от 01.07.2015 №326)</t>
  </si>
  <si>
    <t>№78 от  18.02.2014                (с изм. от 01.03.2016 №73)</t>
  </si>
  <si>
    <t>№375 от  03.09.2013             (с изм. от 03.08.2015 №381)</t>
  </si>
  <si>
    <t>№407 от  22.07.2014                          (с изм. от 17.11.2015 №569)</t>
  </si>
  <si>
    <t>№237 от  25.04.2014                  (с изм. от 20.05.2016 №199)</t>
  </si>
  <si>
    <t>№583 от  25.12.2013               (с изм. от 31.05.2016 №237)</t>
  </si>
  <si>
    <t>№465 от 28.10.2013                  (с изм. от 30.12.2015 №654)</t>
  </si>
  <si>
    <t xml:space="preserve"> №656 от  31.12.2015             (с изм. от 06.06.2016 №254)</t>
  </si>
  <si>
    <t>№315 от  29.05.2014              (с изм. от 29.04.2016 №177)</t>
  </si>
  <si>
    <t>№448 от  28.07.2014             (с изм. от 27.05.2016 №209)</t>
  </si>
  <si>
    <t xml:space="preserve"> №467 от 15.08.2014             (с изм. от 01.06.2016 №245)</t>
  </si>
  <si>
    <t>№65 от  12.02.2016             (с изм. от 16.06.2016 №273)</t>
  </si>
  <si>
    <t>№650 от  30.12.2015            (с изм. от 10.06.2016 №259)</t>
  </si>
  <si>
    <t>№457 от  01.08.2014               (с изм. от 08.07.2016 №293)</t>
  </si>
  <si>
    <t>№188 от 10.04.2014         (с изм. от 12.07.2016 №296)</t>
  </si>
  <si>
    <t>№404 от 18.07.2014          (с изм. от 25.12.2015 №623)</t>
  </si>
  <si>
    <t>№236 от  24.04.2014                 (с изм. от 15.07.2015 №320)</t>
  </si>
  <si>
    <t>№225 от  24.04.2014                 (с изм. от 09.08.2016 №340)</t>
  </si>
  <si>
    <t>№335 от  11.06.2014            (с изм. от 13.07.2016 №315)</t>
  </si>
  <si>
    <t>Обеспечение градостроительной деятельности на территории Забайкальского края</t>
  </si>
  <si>
    <t xml:space="preserve"> №220 от  23.04.2014                   (с изм. от 23.09.2016 №390)</t>
  </si>
  <si>
    <t xml:space="preserve"> №381 от 30.06.2014                   (с изм. от 14.09.2016 №381)</t>
  </si>
  <si>
    <t>№480 от  30.10.2013                   (с изм. от 22.09.2016 №386)</t>
  </si>
  <si>
    <t xml:space="preserve">№197 от  19.05.2016   (с изм. от 08.09.2016 №378) </t>
  </si>
  <si>
    <t>№58 от  04.02.2016 (с изм. от 28.07.2016 №332)</t>
  </si>
  <si>
    <t>2017 год</t>
  </si>
  <si>
    <t>2018 год</t>
  </si>
  <si>
    <t>2019 год</t>
  </si>
  <si>
    <t>\</t>
  </si>
  <si>
    <t>к Заключению от 15.11.2017</t>
  </si>
  <si>
    <t>Распределение бюджетных ассигнований на реализацию государственных программ Забайкальского края в 2017-2020 годах</t>
  </si>
  <si>
    <t>утверждено законом от 22.09.2017 №1503-ЗЗК</t>
  </si>
  <si>
    <t xml:space="preserve">утверждено бюджетной росписью на 01.11.2017 </t>
  </si>
  <si>
    <t>отклонение росписи от закона №1503-ЗЗК (%)</t>
  </si>
  <si>
    <t>29</t>
  </si>
  <si>
    <t>предусмотрено проектом бюджета</t>
  </si>
  <si>
    <t>отклонение проекта бюджета от закона №1503-ЗЗК (%)</t>
  </si>
  <si>
    <t>2020 год</t>
  </si>
  <si>
    <t>отклонение проекта бюджета от 2018 года (%)</t>
  </si>
  <si>
    <t>отклонение проекта бюджета от 2019 года (%)</t>
  </si>
  <si>
    <t>Развитие территорий и жилищная политика Забайкальского края</t>
  </si>
  <si>
    <t>Развитие образования Забайкальского края на 2014-2025 годы</t>
  </si>
  <si>
    <t>Энергосбережение и повышение энергетической эффективности в Забайкальском крае (2016-2020 годы)</t>
  </si>
  <si>
    <t>Формирование современной городской среды (2018-2022 годы)</t>
  </si>
  <si>
    <t>х</t>
  </si>
  <si>
    <t>Приложение №9</t>
  </si>
  <si>
    <t>№ 116 -17/КФ-З-КСП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</si>
</sst>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0" borderId="0" xfId="0" applyFont="1" applyBorder="1" applyAlignment="1"/>
    <xf numFmtId="0" fontId="3" fillId="0" borderId="0" xfId="0" applyFont="1"/>
    <xf numFmtId="0" fontId="0" fillId="0" borderId="0" xfId="0" applyFill="1"/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2" borderId="0" xfId="0" applyFill="1" applyBorder="1"/>
    <xf numFmtId="0" fontId="1" fillId="2" borderId="0" xfId="0" applyFont="1" applyFill="1" applyAlignment="1"/>
    <xf numFmtId="0" fontId="4" fillId="3" borderId="0" xfId="0" applyFont="1" applyFill="1" applyAlignment="1"/>
    <xf numFmtId="0" fontId="5" fillId="3" borderId="0" xfId="0" applyFont="1" applyFill="1"/>
    <xf numFmtId="0" fontId="6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3" fillId="3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164" fontId="13" fillId="3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justify" vertical="center" wrapText="1"/>
    </xf>
    <xf numFmtId="164" fontId="16" fillId="2" borderId="5" xfId="0" applyNumberFormat="1" applyFont="1" applyFill="1" applyBorder="1" applyAlignment="1">
      <alignment horizontal="center" vertical="center" wrapText="1"/>
    </xf>
    <xf numFmtId="164" fontId="17" fillId="3" borderId="5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49" fontId="19" fillId="0" borderId="5" xfId="0" applyNumberFormat="1" applyFont="1" applyBorder="1" applyAlignment="1">
      <alignment horizontal="center"/>
    </xf>
    <xf numFmtId="49" fontId="19" fillId="2" borderId="5" xfId="0" applyNumberFormat="1" applyFont="1" applyFill="1" applyBorder="1"/>
    <xf numFmtId="164" fontId="20" fillId="2" borderId="5" xfId="0" applyNumberFormat="1" applyFont="1" applyFill="1" applyBorder="1" applyAlignment="1">
      <alignment horizontal="center" vertical="center" wrapText="1"/>
    </xf>
    <xf numFmtId="164" fontId="21" fillId="3" borderId="5" xfId="0" applyNumberFormat="1" applyFont="1" applyFill="1" applyBorder="1" applyAlignment="1">
      <alignment horizontal="center" vertical="center" wrapText="1"/>
    </xf>
    <xf numFmtId="164" fontId="20" fillId="2" borderId="5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90" zoomScaleNormal="90" workbookViewId="0">
      <selection activeCell="A36" sqref="A36:XFD36"/>
    </sheetView>
  </sheetViews>
  <sheetFormatPr defaultRowHeight="15" x14ac:dyDescent="0.25"/>
  <cols>
    <col min="1" max="1" width="30" customWidth="1"/>
    <col min="2" max="2" width="5.85546875" customWidth="1"/>
    <col min="3" max="3" width="11.5703125" style="2" hidden="1" customWidth="1"/>
    <col min="4" max="4" width="13.5703125" style="2" hidden="1" customWidth="1"/>
    <col min="5" max="5" width="12.5703125" style="2" hidden="1" customWidth="1"/>
    <col min="6" max="6" width="12.5703125" style="14" hidden="1" customWidth="1"/>
    <col min="7" max="8" width="12.5703125" customWidth="1"/>
    <col min="9" max="9" width="12.7109375" customWidth="1"/>
    <col min="10" max="10" width="15.5703125" customWidth="1"/>
    <col min="11" max="11" width="12.7109375" customWidth="1"/>
    <col min="12" max="12" width="15.85546875" customWidth="1"/>
    <col min="13" max="13" width="12.5703125" customWidth="1"/>
    <col min="14" max="14" width="16" customWidth="1"/>
    <col min="15" max="15" width="12.7109375" customWidth="1"/>
  </cols>
  <sheetData>
    <row r="1" spans="1:17" x14ac:dyDescent="0.25">
      <c r="A1" s="1"/>
      <c r="B1" s="1"/>
      <c r="C1" s="3"/>
      <c r="D1" s="3"/>
      <c r="E1" s="70"/>
      <c r="F1" s="70"/>
      <c r="G1" s="70"/>
      <c r="H1" s="70"/>
      <c r="I1" s="70"/>
      <c r="J1" s="70"/>
      <c r="K1" s="4"/>
      <c r="M1" s="64" t="s">
        <v>98</v>
      </c>
      <c r="N1" s="64"/>
      <c r="O1" s="64"/>
    </row>
    <row r="2" spans="1:17" x14ac:dyDescent="0.25">
      <c r="A2" s="1"/>
      <c r="B2" s="1"/>
      <c r="C2" s="3"/>
      <c r="D2" s="3"/>
      <c r="E2" s="70"/>
      <c r="F2" s="70"/>
      <c r="G2" s="70"/>
      <c r="H2" s="70"/>
      <c r="I2" s="70"/>
      <c r="J2" s="70"/>
      <c r="K2" s="4"/>
      <c r="M2" s="64" t="s">
        <v>82</v>
      </c>
      <c r="N2" s="64"/>
      <c r="O2" s="64"/>
    </row>
    <row r="3" spans="1:17" x14ac:dyDescent="0.25">
      <c r="A3" s="1"/>
      <c r="B3" s="1"/>
      <c r="C3" s="3"/>
      <c r="D3" s="3"/>
      <c r="E3" s="70"/>
      <c r="F3" s="70"/>
      <c r="G3" s="70"/>
      <c r="H3" s="70"/>
      <c r="I3" s="70"/>
      <c r="J3" s="70"/>
      <c r="K3" s="4"/>
      <c r="M3" s="64" t="s">
        <v>99</v>
      </c>
      <c r="N3" s="64"/>
      <c r="O3" s="64"/>
    </row>
    <row r="4" spans="1:17" ht="6" customHeight="1" x14ac:dyDescent="0.25">
      <c r="A4" s="1"/>
      <c r="B4" s="1"/>
      <c r="C4" s="3"/>
      <c r="D4" s="3"/>
      <c r="E4" s="12"/>
      <c r="F4" s="13"/>
      <c r="G4" s="2"/>
      <c r="H4" s="2"/>
      <c r="I4" s="2"/>
      <c r="J4" s="2"/>
    </row>
    <row r="5" spans="1:17" ht="26.25" customHeight="1" x14ac:dyDescent="0.25">
      <c r="A5" s="69" t="s">
        <v>83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7" ht="13.5" customHeight="1" x14ac:dyDescent="0.25">
      <c r="A6" s="1"/>
      <c r="B6" s="1"/>
      <c r="C6" s="3"/>
      <c r="D6" s="3"/>
      <c r="E6" s="3"/>
      <c r="F6" s="76" t="s">
        <v>81</v>
      </c>
      <c r="G6" s="76"/>
      <c r="H6" s="76"/>
      <c r="I6" s="76"/>
      <c r="J6" s="76"/>
      <c r="K6" s="5"/>
      <c r="N6" s="68" t="s">
        <v>21</v>
      </c>
      <c r="O6" s="68"/>
    </row>
    <row r="7" spans="1:17" s="6" customFormat="1" ht="11.25" customHeight="1" x14ac:dyDescent="0.2">
      <c r="A7" s="71" t="s">
        <v>0</v>
      </c>
      <c r="B7" s="71" t="s">
        <v>25</v>
      </c>
      <c r="C7" s="74" t="s">
        <v>48</v>
      </c>
      <c r="D7" s="72" t="s">
        <v>23</v>
      </c>
      <c r="E7" s="62" t="s">
        <v>78</v>
      </c>
      <c r="F7" s="77"/>
      <c r="G7" s="77"/>
      <c r="H7" s="77"/>
      <c r="I7" s="63"/>
      <c r="J7" s="62" t="s">
        <v>79</v>
      </c>
      <c r="K7" s="63"/>
      <c r="L7" s="65" t="s">
        <v>80</v>
      </c>
      <c r="M7" s="66"/>
      <c r="N7" s="67" t="s">
        <v>90</v>
      </c>
      <c r="O7" s="66"/>
      <c r="P7" s="8"/>
      <c r="Q7" s="8"/>
    </row>
    <row r="8" spans="1:17" s="6" customFormat="1" ht="84" customHeight="1" x14ac:dyDescent="0.2">
      <c r="A8" s="71"/>
      <c r="B8" s="71"/>
      <c r="C8" s="75"/>
      <c r="D8" s="73"/>
      <c r="E8" s="15" t="s">
        <v>19</v>
      </c>
      <c r="F8" s="16" t="s">
        <v>46</v>
      </c>
      <c r="G8" s="17" t="s">
        <v>84</v>
      </c>
      <c r="H8" s="17" t="s">
        <v>85</v>
      </c>
      <c r="I8" s="17" t="s">
        <v>86</v>
      </c>
      <c r="J8" s="18" t="s">
        <v>88</v>
      </c>
      <c r="K8" s="17" t="s">
        <v>89</v>
      </c>
      <c r="L8" s="18" t="s">
        <v>88</v>
      </c>
      <c r="M8" s="17" t="s">
        <v>91</v>
      </c>
      <c r="N8" s="18" t="s">
        <v>88</v>
      </c>
      <c r="O8" s="19" t="s">
        <v>92</v>
      </c>
      <c r="P8" s="8"/>
      <c r="Q8" s="8"/>
    </row>
    <row r="9" spans="1:17" s="6" customFormat="1" ht="13.5" customHeight="1" x14ac:dyDescent="0.2">
      <c r="A9" s="21">
        <v>1</v>
      </c>
      <c r="B9" s="21">
        <v>2</v>
      </c>
      <c r="C9" s="22">
        <v>3</v>
      </c>
      <c r="D9" s="23">
        <v>4</v>
      </c>
      <c r="E9" s="23">
        <v>5</v>
      </c>
      <c r="F9" s="24">
        <v>6</v>
      </c>
      <c r="G9" s="25">
        <v>3</v>
      </c>
      <c r="H9" s="25">
        <v>4</v>
      </c>
      <c r="I9" s="25">
        <v>5</v>
      </c>
      <c r="J9" s="26">
        <v>6</v>
      </c>
      <c r="K9" s="27">
        <v>7</v>
      </c>
      <c r="L9" s="26">
        <v>8</v>
      </c>
      <c r="M9" s="26">
        <v>9</v>
      </c>
      <c r="N9" s="26">
        <v>10</v>
      </c>
      <c r="O9" s="26">
        <v>11</v>
      </c>
      <c r="P9" s="8"/>
      <c r="Q9" s="8"/>
    </row>
    <row r="10" spans="1:17" ht="42" customHeight="1" x14ac:dyDescent="0.25">
      <c r="A10" s="28" t="s">
        <v>24</v>
      </c>
      <c r="B10" s="29" t="s">
        <v>26</v>
      </c>
      <c r="C10" s="30" t="s">
        <v>51</v>
      </c>
      <c r="D10" s="31">
        <v>28793404.199999999</v>
      </c>
      <c r="E10" s="32">
        <v>3494614.9</v>
      </c>
      <c r="F10" s="33">
        <v>3494614.9</v>
      </c>
      <c r="G10" s="34">
        <v>5413826.2999999998</v>
      </c>
      <c r="H10" s="34">
        <v>5414218.2999999998</v>
      </c>
      <c r="I10" s="35">
        <f>H10/G10*100-100</f>
        <v>7.2407199322270799E-3</v>
      </c>
      <c r="J10" s="34">
        <v>5195541.5999999996</v>
      </c>
      <c r="K10" s="34">
        <f>J10/G10*100-100</f>
        <v>-4.0319856586459082</v>
      </c>
      <c r="L10" s="34">
        <v>4455065.4000000004</v>
      </c>
      <c r="M10" s="34">
        <f>L10/J10*100-100</f>
        <v>-14.252146494217257</v>
      </c>
      <c r="N10" s="34">
        <v>4898231.4000000004</v>
      </c>
      <c r="O10" s="34">
        <f>N10/L10*100-100</f>
        <v>9.9474633975070219</v>
      </c>
      <c r="P10" s="9"/>
      <c r="Q10" s="9"/>
    </row>
    <row r="11" spans="1:17" ht="74.25" customHeight="1" x14ac:dyDescent="0.25">
      <c r="A11" s="28" t="s">
        <v>1</v>
      </c>
      <c r="B11" s="29" t="s">
        <v>27</v>
      </c>
      <c r="C11" s="30" t="s">
        <v>56</v>
      </c>
      <c r="D11" s="31">
        <v>4868572.5</v>
      </c>
      <c r="E11" s="32">
        <v>691841.5</v>
      </c>
      <c r="F11" s="36">
        <v>512643</v>
      </c>
      <c r="G11" s="34">
        <v>716560.5</v>
      </c>
      <c r="H11" s="34">
        <v>716560.5</v>
      </c>
      <c r="I11" s="34">
        <f t="shared" ref="I11:I41" si="0">H11/G11*100-100</f>
        <v>0</v>
      </c>
      <c r="J11" s="34">
        <v>660156.1</v>
      </c>
      <c r="K11" s="34">
        <f t="shared" ref="K11:K41" si="1">J11/G11*100-100</f>
        <v>-7.8715474827317422</v>
      </c>
      <c r="L11" s="34">
        <v>607808.4</v>
      </c>
      <c r="M11" s="34">
        <f t="shared" ref="M11:M41" si="2">L11/J11*100-100</f>
        <v>-7.9295942277894511</v>
      </c>
      <c r="N11" s="34">
        <v>576538.9</v>
      </c>
      <c r="O11" s="34">
        <f t="shared" ref="O11:O41" si="3">N11/L11*100-100</f>
        <v>-5.1446311041439969</v>
      </c>
      <c r="P11" s="9"/>
      <c r="Q11" s="9"/>
    </row>
    <row r="12" spans="1:17" ht="21.75" customHeight="1" x14ac:dyDescent="0.25">
      <c r="A12" s="28" t="s">
        <v>2</v>
      </c>
      <c r="B12" s="29" t="s">
        <v>28</v>
      </c>
      <c r="C12" s="30" t="s">
        <v>73</v>
      </c>
      <c r="D12" s="32">
        <v>3131260.8</v>
      </c>
      <c r="E12" s="32">
        <v>250635.3</v>
      </c>
      <c r="F12" s="36">
        <v>252795.4</v>
      </c>
      <c r="G12" s="34">
        <v>337766.5</v>
      </c>
      <c r="H12" s="34">
        <v>337349.7</v>
      </c>
      <c r="I12" s="34">
        <f t="shared" si="0"/>
        <v>-0.1233988569026252</v>
      </c>
      <c r="J12" s="34">
        <v>292342.59999999998</v>
      </c>
      <c r="K12" s="34">
        <f t="shared" si="1"/>
        <v>-13.448314146015079</v>
      </c>
      <c r="L12" s="34">
        <v>268769</v>
      </c>
      <c r="M12" s="34">
        <f t="shared" si="2"/>
        <v>-8.0636896572719792</v>
      </c>
      <c r="N12" s="34">
        <v>254942.1</v>
      </c>
      <c r="O12" s="34">
        <f t="shared" si="3"/>
        <v>-5.1445293169971222</v>
      </c>
      <c r="P12" s="9"/>
      <c r="Q12" s="9"/>
    </row>
    <row r="13" spans="1:17" ht="31.5" customHeight="1" x14ac:dyDescent="0.25">
      <c r="A13" s="28" t="s">
        <v>3</v>
      </c>
      <c r="B13" s="29" t="s">
        <v>29</v>
      </c>
      <c r="C13" s="30" t="s">
        <v>66</v>
      </c>
      <c r="D13" s="31">
        <v>4401186.5999999996</v>
      </c>
      <c r="E13" s="32">
        <v>773608.7</v>
      </c>
      <c r="F13" s="36">
        <v>708581.1</v>
      </c>
      <c r="G13" s="31">
        <v>655946</v>
      </c>
      <c r="H13" s="31">
        <v>658381.1</v>
      </c>
      <c r="I13" s="34">
        <f t="shared" si="0"/>
        <v>0.37123482725711199</v>
      </c>
      <c r="J13" s="34">
        <v>686271</v>
      </c>
      <c r="K13" s="34">
        <f t="shared" si="1"/>
        <v>4.6230939741990937</v>
      </c>
      <c r="L13" s="34">
        <v>709202.9</v>
      </c>
      <c r="M13" s="34">
        <f t="shared" si="2"/>
        <v>3.3415225180723098</v>
      </c>
      <c r="N13" s="34">
        <v>711145.6</v>
      </c>
      <c r="O13" s="34">
        <f t="shared" si="3"/>
        <v>0.27392724987447536</v>
      </c>
      <c r="P13" s="9"/>
      <c r="Q13" s="9"/>
    </row>
    <row r="14" spans="1:17" ht="69" customHeight="1" x14ac:dyDescent="0.25">
      <c r="A14" s="37" t="s">
        <v>4</v>
      </c>
      <c r="B14" s="29" t="s">
        <v>30</v>
      </c>
      <c r="C14" s="30" t="s">
        <v>57</v>
      </c>
      <c r="D14" s="31">
        <v>5646372.7999999998</v>
      </c>
      <c r="E14" s="32">
        <v>546813.5</v>
      </c>
      <c r="F14" s="36">
        <v>804246.4</v>
      </c>
      <c r="G14" s="34">
        <v>1453320.2</v>
      </c>
      <c r="H14" s="34">
        <v>1453320.2</v>
      </c>
      <c r="I14" s="34">
        <f t="shared" si="0"/>
        <v>0</v>
      </c>
      <c r="J14" s="34">
        <v>1078892</v>
      </c>
      <c r="K14" s="34">
        <f t="shared" si="1"/>
        <v>-25.763641075105127</v>
      </c>
      <c r="L14" s="34">
        <v>1019987.1</v>
      </c>
      <c r="M14" s="34">
        <f t="shared" si="2"/>
        <v>-5.4597587154228506</v>
      </c>
      <c r="N14" s="34">
        <v>986785.2</v>
      </c>
      <c r="O14" s="34">
        <f t="shared" si="3"/>
        <v>-3.255129403107162</v>
      </c>
      <c r="P14" s="20"/>
      <c r="Q14" s="9"/>
    </row>
    <row r="15" spans="1:17" ht="52.5" customHeight="1" x14ac:dyDescent="0.25">
      <c r="A15" s="37" t="s">
        <v>5</v>
      </c>
      <c r="B15" s="29" t="s">
        <v>31</v>
      </c>
      <c r="C15" s="30" t="s">
        <v>58</v>
      </c>
      <c r="D15" s="38">
        <v>654462.18000000005</v>
      </c>
      <c r="E15" s="32">
        <v>24458.799999999999</v>
      </c>
      <c r="F15" s="36">
        <v>24458.799999999999</v>
      </c>
      <c r="G15" s="34">
        <v>22226.5</v>
      </c>
      <c r="H15" s="34">
        <v>22226.5</v>
      </c>
      <c r="I15" s="34">
        <f t="shared" si="0"/>
        <v>0</v>
      </c>
      <c r="J15" s="34">
        <v>40752.5</v>
      </c>
      <c r="K15" s="34">
        <f t="shared" si="1"/>
        <v>83.350954941173825</v>
      </c>
      <c r="L15" s="34">
        <v>14471.9</v>
      </c>
      <c r="M15" s="34">
        <f t="shared" si="2"/>
        <v>-64.488313600392615</v>
      </c>
      <c r="N15" s="34">
        <v>13044.2</v>
      </c>
      <c r="O15" s="34">
        <f t="shared" si="3"/>
        <v>-9.8653252164539396</v>
      </c>
      <c r="P15" s="9"/>
      <c r="Q15" s="9"/>
    </row>
    <row r="16" spans="1:17" ht="32.25" customHeight="1" x14ac:dyDescent="0.25">
      <c r="A16" s="37" t="s">
        <v>6</v>
      </c>
      <c r="B16" s="29" t="s">
        <v>32</v>
      </c>
      <c r="C16" s="30" t="s">
        <v>59</v>
      </c>
      <c r="D16" s="31">
        <v>1510131.7</v>
      </c>
      <c r="E16" s="32">
        <v>240903.5</v>
      </c>
      <c r="F16" s="36">
        <v>31133.9</v>
      </c>
      <c r="G16" s="34">
        <v>53026.400000000001</v>
      </c>
      <c r="H16" s="34">
        <v>53026.400000000001</v>
      </c>
      <c r="I16" s="34">
        <f t="shared" si="0"/>
        <v>0</v>
      </c>
      <c r="J16" s="34">
        <v>59701.3</v>
      </c>
      <c r="K16" s="34">
        <f t="shared" si="1"/>
        <v>12.58788075373775</v>
      </c>
      <c r="L16" s="34">
        <v>99207.4</v>
      </c>
      <c r="M16" s="34">
        <f t="shared" si="2"/>
        <v>66.172930907702153</v>
      </c>
      <c r="N16" s="34">
        <v>136996</v>
      </c>
      <c r="O16" s="34">
        <f t="shared" si="3"/>
        <v>38.090505345367404</v>
      </c>
      <c r="P16" s="9"/>
      <c r="Q16" s="9"/>
    </row>
    <row r="17" spans="1:17" s="7" customFormat="1" ht="22.5" customHeight="1" x14ac:dyDescent="0.25">
      <c r="A17" s="39" t="s">
        <v>7</v>
      </c>
      <c r="B17" s="40" t="s">
        <v>33</v>
      </c>
      <c r="C17" s="40" t="s">
        <v>67</v>
      </c>
      <c r="D17" s="41">
        <v>1309327.6000000001</v>
      </c>
      <c r="E17" s="42">
        <v>87997.5</v>
      </c>
      <c r="F17" s="36">
        <v>87997.5</v>
      </c>
      <c r="G17" s="41">
        <v>257470.2</v>
      </c>
      <c r="H17" s="31">
        <v>257470.2</v>
      </c>
      <c r="I17" s="34">
        <f t="shared" si="0"/>
        <v>0</v>
      </c>
      <c r="J17" s="43">
        <v>207297.1</v>
      </c>
      <c r="K17" s="34">
        <f t="shared" si="1"/>
        <v>-19.486954218391105</v>
      </c>
      <c r="L17" s="34">
        <v>196637.3</v>
      </c>
      <c r="M17" s="34">
        <f t="shared" si="2"/>
        <v>-5.1422812957827233</v>
      </c>
      <c r="N17" s="34">
        <v>196424.6</v>
      </c>
      <c r="O17" s="34">
        <f t="shared" si="3"/>
        <v>-0.1081686943423108</v>
      </c>
      <c r="P17" s="10"/>
      <c r="Q17" s="10"/>
    </row>
    <row r="18" spans="1:17" s="7" customFormat="1" ht="43.5" customHeight="1" x14ac:dyDescent="0.25">
      <c r="A18" s="39" t="s">
        <v>8</v>
      </c>
      <c r="B18" s="40" t="s">
        <v>34</v>
      </c>
      <c r="C18" s="40" t="s">
        <v>68</v>
      </c>
      <c r="D18" s="41">
        <v>8984789.4000000004</v>
      </c>
      <c r="E18" s="42">
        <v>692043.6</v>
      </c>
      <c r="F18" s="36">
        <v>692043.6</v>
      </c>
      <c r="G18" s="43">
        <v>829674.9</v>
      </c>
      <c r="H18" s="34">
        <v>869674.9</v>
      </c>
      <c r="I18" s="34">
        <f t="shared" si="0"/>
        <v>4.8211654950631981</v>
      </c>
      <c r="J18" s="43">
        <v>1043036.8</v>
      </c>
      <c r="K18" s="34">
        <f t="shared" si="1"/>
        <v>25.716325756028041</v>
      </c>
      <c r="L18" s="34">
        <v>1069702.7</v>
      </c>
      <c r="M18" s="34">
        <f t="shared" si="2"/>
        <v>2.5565636802076313</v>
      </c>
      <c r="N18" s="34">
        <v>1035385.4</v>
      </c>
      <c r="O18" s="34">
        <f t="shared" si="3"/>
        <v>-3.2081156755049705</v>
      </c>
      <c r="P18" s="10"/>
      <c r="Q18" s="10"/>
    </row>
    <row r="19" spans="1:17" ht="43.5" customHeight="1" x14ac:dyDescent="0.25">
      <c r="A19" s="28" t="s">
        <v>9</v>
      </c>
      <c r="B19" s="29">
        <v>10</v>
      </c>
      <c r="C19" s="30" t="s">
        <v>49</v>
      </c>
      <c r="D19" s="31">
        <v>2362032.4</v>
      </c>
      <c r="E19" s="32">
        <v>337178.7</v>
      </c>
      <c r="F19" s="36">
        <v>151210.1</v>
      </c>
      <c r="G19" s="34">
        <v>146734</v>
      </c>
      <c r="H19" s="34">
        <v>146734</v>
      </c>
      <c r="I19" s="34">
        <f t="shared" si="0"/>
        <v>0</v>
      </c>
      <c r="J19" s="34">
        <v>159893.70000000001</v>
      </c>
      <c r="K19" s="34">
        <f t="shared" si="1"/>
        <v>8.9684054138781732</v>
      </c>
      <c r="L19" s="34">
        <v>147104.4</v>
      </c>
      <c r="M19" s="34">
        <f t="shared" si="2"/>
        <v>-7.9986265875391069</v>
      </c>
      <c r="N19" s="34">
        <v>139536.6</v>
      </c>
      <c r="O19" s="34">
        <f t="shared" si="3"/>
        <v>-5.1445096135805528</v>
      </c>
      <c r="P19" s="9"/>
      <c r="Q19" s="9"/>
    </row>
    <row r="20" spans="1:17" ht="55.5" customHeight="1" x14ac:dyDescent="0.25">
      <c r="A20" s="28" t="s">
        <v>10</v>
      </c>
      <c r="B20" s="29">
        <v>11</v>
      </c>
      <c r="C20" s="30" t="s">
        <v>50</v>
      </c>
      <c r="D20" s="31">
        <v>239795.5</v>
      </c>
      <c r="E20" s="32">
        <v>34256.5</v>
      </c>
      <c r="F20" s="36">
        <v>27183.5</v>
      </c>
      <c r="G20" s="34">
        <v>25875.1</v>
      </c>
      <c r="H20" s="34">
        <v>25875.1</v>
      </c>
      <c r="I20" s="34">
        <f t="shared" si="0"/>
        <v>0</v>
      </c>
      <c r="J20" s="34">
        <v>35284.300000000003</v>
      </c>
      <c r="K20" s="34">
        <f t="shared" si="1"/>
        <v>36.363917434135544</v>
      </c>
      <c r="L20" s="34">
        <v>27882.9</v>
      </c>
      <c r="M20" s="34">
        <f t="shared" si="2"/>
        <v>-20.976468287595338</v>
      </c>
      <c r="N20" s="34">
        <v>26448.5</v>
      </c>
      <c r="O20" s="34">
        <f t="shared" si="3"/>
        <v>-5.144371639965712</v>
      </c>
      <c r="P20" s="9"/>
      <c r="Q20" s="9"/>
    </row>
    <row r="21" spans="1:17" ht="28.5" customHeight="1" x14ac:dyDescent="0.25">
      <c r="A21" s="44" t="s">
        <v>93</v>
      </c>
      <c r="B21" s="30">
        <v>12</v>
      </c>
      <c r="C21" s="30" t="s">
        <v>60</v>
      </c>
      <c r="D21" s="31">
        <v>4821255.4000000004</v>
      </c>
      <c r="E21" s="32">
        <v>251373.1</v>
      </c>
      <c r="F21" s="36">
        <v>256400</v>
      </c>
      <c r="G21" s="34">
        <v>171984.5</v>
      </c>
      <c r="H21" s="34">
        <v>175729.1</v>
      </c>
      <c r="I21" s="34">
        <f t="shared" si="0"/>
        <v>2.1772892324598985</v>
      </c>
      <c r="J21" s="34">
        <v>464666.6</v>
      </c>
      <c r="K21" s="34">
        <f t="shared" si="1"/>
        <v>170.17934755748337</v>
      </c>
      <c r="L21" s="34">
        <v>262172.79999999999</v>
      </c>
      <c r="M21" s="34">
        <f t="shared" si="2"/>
        <v>-43.578298935193537</v>
      </c>
      <c r="N21" s="34">
        <v>260236.3</v>
      </c>
      <c r="O21" s="34">
        <f t="shared" si="3"/>
        <v>-0.738634976626102</v>
      </c>
      <c r="P21" s="9"/>
      <c r="Q21" s="9"/>
    </row>
    <row r="22" spans="1:17" ht="31.5" customHeight="1" x14ac:dyDescent="0.25">
      <c r="A22" s="37" t="s">
        <v>11</v>
      </c>
      <c r="B22" s="29">
        <v>13</v>
      </c>
      <c r="C22" s="30" t="s">
        <v>61</v>
      </c>
      <c r="D22" s="31">
        <v>31745946.399999999</v>
      </c>
      <c r="E22" s="32">
        <v>1968964.5</v>
      </c>
      <c r="F22" s="36">
        <v>2422258.6</v>
      </c>
      <c r="G22" s="34">
        <v>3425774</v>
      </c>
      <c r="H22" s="34">
        <v>3432773.9</v>
      </c>
      <c r="I22" s="34">
        <f t="shared" si="0"/>
        <v>0.20433046663323751</v>
      </c>
      <c r="J22" s="34">
        <v>2728210.3</v>
      </c>
      <c r="K22" s="34">
        <f t="shared" si="1"/>
        <v>-20.362221792797769</v>
      </c>
      <c r="L22" s="34">
        <v>2966900.7</v>
      </c>
      <c r="M22" s="34">
        <f t="shared" si="2"/>
        <v>8.7489736403385052</v>
      </c>
      <c r="N22" s="34">
        <v>2996165</v>
      </c>
      <c r="O22" s="34">
        <f t="shared" si="3"/>
        <v>0.98635926709647492</v>
      </c>
      <c r="P22" s="9"/>
      <c r="Q22" s="9"/>
    </row>
    <row r="23" spans="1:17" s="7" customFormat="1" ht="38.25" customHeight="1" x14ac:dyDescent="0.25">
      <c r="A23" s="45" t="s">
        <v>94</v>
      </c>
      <c r="B23" s="40">
        <v>14</v>
      </c>
      <c r="C23" s="40" t="s">
        <v>70</v>
      </c>
      <c r="D23" s="41">
        <v>86749701.700000003</v>
      </c>
      <c r="E23" s="42">
        <v>9386459.4000000004</v>
      </c>
      <c r="F23" s="36">
        <v>9293413.4000000004</v>
      </c>
      <c r="G23" s="43">
        <v>13393562.6</v>
      </c>
      <c r="H23" s="34">
        <v>13394934.9</v>
      </c>
      <c r="I23" s="35">
        <f t="shared" si="0"/>
        <v>1.024596696923652E-2</v>
      </c>
      <c r="J23" s="43">
        <v>11638854.9</v>
      </c>
      <c r="K23" s="34">
        <f t="shared" si="1"/>
        <v>-13.101127402801694</v>
      </c>
      <c r="L23" s="34">
        <v>10621568.300000001</v>
      </c>
      <c r="M23" s="34">
        <f t="shared" si="2"/>
        <v>-8.7404354529757029</v>
      </c>
      <c r="N23" s="34">
        <v>10081330.800000001</v>
      </c>
      <c r="O23" s="34">
        <f t="shared" si="3"/>
        <v>-5.0862310041352288</v>
      </c>
      <c r="P23" s="10"/>
      <c r="Q23" s="10"/>
    </row>
    <row r="24" spans="1:17" s="7" customFormat="1" ht="42.75" customHeight="1" x14ac:dyDescent="0.25">
      <c r="A24" s="45" t="s">
        <v>12</v>
      </c>
      <c r="B24" s="40">
        <v>15</v>
      </c>
      <c r="C24" s="40" t="s">
        <v>69</v>
      </c>
      <c r="D24" s="41">
        <v>3122340.9</v>
      </c>
      <c r="E24" s="42">
        <v>332723.90000000002</v>
      </c>
      <c r="F24" s="36">
        <v>324515.3</v>
      </c>
      <c r="G24" s="43">
        <v>653963.30000000005</v>
      </c>
      <c r="H24" s="34">
        <v>655963.30000000005</v>
      </c>
      <c r="I24" s="34">
        <f t="shared" si="0"/>
        <v>0.30582755943643747</v>
      </c>
      <c r="J24" s="43">
        <v>726511.7</v>
      </c>
      <c r="K24" s="34">
        <f t="shared" si="1"/>
        <v>11.093650056509262</v>
      </c>
      <c r="L24" s="34">
        <v>602440</v>
      </c>
      <c r="M24" s="34">
        <f t="shared" si="2"/>
        <v>-17.077729099201008</v>
      </c>
      <c r="N24" s="34">
        <v>555237.1</v>
      </c>
      <c r="O24" s="34">
        <f t="shared" si="3"/>
        <v>-7.8352865015603186</v>
      </c>
      <c r="P24" s="10"/>
      <c r="Q24" s="10"/>
    </row>
    <row r="25" spans="1:17" ht="33.75" customHeight="1" x14ac:dyDescent="0.25">
      <c r="A25" s="28" t="s">
        <v>13</v>
      </c>
      <c r="B25" s="29">
        <v>16</v>
      </c>
      <c r="C25" s="30" t="s">
        <v>62</v>
      </c>
      <c r="D25" s="31">
        <v>61461795.5</v>
      </c>
      <c r="E25" s="32">
        <v>8627692.5</v>
      </c>
      <c r="F25" s="36">
        <v>8627692.5</v>
      </c>
      <c r="G25" s="34">
        <v>9434815.4000000004</v>
      </c>
      <c r="H25" s="34">
        <v>9458575</v>
      </c>
      <c r="I25" s="34">
        <f t="shared" si="0"/>
        <v>0.25182898650035668</v>
      </c>
      <c r="J25" s="34">
        <v>9332365.3000000007</v>
      </c>
      <c r="K25" s="34">
        <f t="shared" si="1"/>
        <v>-1.0858728619109996</v>
      </c>
      <c r="L25" s="34">
        <v>9536155.5</v>
      </c>
      <c r="M25" s="34">
        <f t="shared" si="2"/>
        <v>2.1836929165213803</v>
      </c>
      <c r="N25" s="34">
        <v>9515982.5999999996</v>
      </c>
      <c r="O25" s="34">
        <f t="shared" si="3"/>
        <v>-0.21154122329485858</v>
      </c>
      <c r="P25" s="9"/>
      <c r="Q25" s="9"/>
    </row>
    <row r="26" spans="1:17" ht="33.75" customHeight="1" x14ac:dyDescent="0.25">
      <c r="A26" s="28" t="s">
        <v>14</v>
      </c>
      <c r="B26" s="29">
        <v>17</v>
      </c>
      <c r="C26" s="30" t="s">
        <v>52</v>
      </c>
      <c r="D26" s="31">
        <v>40092869.399999999</v>
      </c>
      <c r="E26" s="32">
        <v>5239482.9000000004</v>
      </c>
      <c r="F26" s="36">
        <v>7126895.5</v>
      </c>
      <c r="G26" s="31">
        <v>10129894.699999999</v>
      </c>
      <c r="H26" s="31">
        <v>10129894.699999999</v>
      </c>
      <c r="I26" s="34">
        <f t="shared" si="0"/>
        <v>0</v>
      </c>
      <c r="J26" s="34">
        <v>8601601.1999999993</v>
      </c>
      <c r="K26" s="34">
        <f t="shared" si="1"/>
        <v>-15.08696334227443</v>
      </c>
      <c r="L26" s="34">
        <v>8106118.5999999996</v>
      </c>
      <c r="M26" s="34">
        <f t="shared" si="2"/>
        <v>-5.760353084028111</v>
      </c>
      <c r="N26" s="34">
        <v>7830960.5</v>
      </c>
      <c r="O26" s="34">
        <f t="shared" si="3"/>
        <v>-3.3944494717854212</v>
      </c>
      <c r="P26" s="9"/>
      <c r="Q26" s="9"/>
    </row>
    <row r="27" spans="1:17" ht="34.5" customHeight="1" x14ac:dyDescent="0.25">
      <c r="A27" s="28" t="s">
        <v>15</v>
      </c>
      <c r="B27" s="29">
        <v>18</v>
      </c>
      <c r="C27" s="30" t="s">
        <v>74</v>
      </c>
      <c r="D27" s="31">
        <v>3313842.6</v>
      </c>
      <c r="E27" s="32">
        <v>260360.5</v>
      </c>
      <c r="F27" s="36">
        <v>268322.09999999998</v>
      </c>
      <c r="G27" s="31">
        <v>337807.1</v>
      </c>
      <c r="H27" s="31">
        <v>337598.2</v>
      </c>
      <c r="I27" s="34">
        <f t="shared" si="0"/>
        <v>-6.1840026452955499E-2</v>
      </c>
      <c r="J27" s="34">
        <v>321818.59999999998</v>
      </c>
      <c r="K27" s="34">
        <f t="shared" si="1"/>
        <v>-4.7330266296948764</v>
      </c>
      <c r="L27" s="34">
        <v>271162.40000000002</v>
      </c>
      <c r="M27" s="34">
        <f t="shared" si="2"/>
        <v>-15.740606664748384</v>
      </c>
      <c r="N27" s="34">
        <v>257211.7</v>
      </c>
      <c r="O27" s="34">
        <f t="shared" si="3"/>
        <v>-5.1447767094553001</v>
      </c>
      <c r="P27" s="9"/>
      <c r="Q27" s="9"/>
    </row>
    <row r="28" spans="1:17" ht="42" customHeight="1" x14ac:dyDescent="0.25">
      <c r="A28" s="28" t="s">
        <v>16</v>
      </c>
      <c r="B28" s="29">
        <v>19</v>
      </c>
      <c r="C28" s="30" t="s">
        <v>53</v>
      </c>
      <c r="D28" s="31">
        <v>342648.1</v>
      </c>
      <c r="E28" s="32">
        <v>45063</v>
      </c>
      <c r="F28" s="36">
        <v>2716</v>
      </c>
      <c r="G28" s="34">
        <v>2614.5</v>
      </c>
      <c r="H28" s="34">
        <v>2614.5</v>
      </c>
      <c r="I28" s="34">
        <f t="shared" si="0"/>
        <v>0</v>
      </c>
      <c r="J28" s="34">
        <v>11214.9</v>
      </c>
      <c r="K28" s="34">
        <f t="shared" si="1"/>
        <v>328.95008605851979</v>
      </c>
      <c r="L28" s="34">
        <v>11363.4</v>
      </c>
      <c r="M28" s="34">
        <f t="shared" si="2"/>
        <v>1.3241312896236366</v>
      </c>
      <c r="N28" s="34">
        <v>11240.3</v>
      </c>
      <c r="O28" s="34">
        <f t="shared" si="3"/>
        <v>-1.0833025326926844</v>
      </c>
      <c r="P28" s="9"/>
      <c r="Q28" s="9"/>
    </row>
    <row r="29" spans="1:17" ht="35.25" customHeight="1" x14ac:dyDescent="0.25">
      <c r="A29" s="28" t="s">
        <v>20</v>
      </c>
      <c r="B29" s="29">
        <v>20</v>
      </c>
      <c r="C29" s="30" t="s">
        <v>75</v>
      </c>
      <c r="D29" s="31">
        <v>767589</v>
      </c>
      <c r="E29" s="32">
        <v>46931.8</v>
      </c>
      <c r="F29" s="36">
        <v>35906.800000000003</v>
      </c>
      <c r="G29" s="34">
        <v>221239.2</v>
      </c>
      <c r="H29" s="34">
        <v>221239.3</v>
      </c>
      <c r="I29" s="34">
        <f t="shared" si="0"/>
        <v>4.5199946470120267E-5</v>
      </c>
      <c r="J29" s="34">
        <v>210076.3</v>
      </c>
      <c r="K29" s="34">
        <f t="shared" si="1"/>
        <v>-5.0456248259802265</v>
      </c>
      <c r="L29" s="34">
        <v>197939.20000000001</v>
      </c>
      <c r="M29" s="34">
        <f t="shared" si="2"/>
        <v>-5.7774722803095671</v>
      </c>
      <c r="N29" s="34">
        <v>227076</v>
      </c>
      <c r="O29" s="34">
        <f t="shared" si="3"/>
        <v>14.720075659596475</v>
      </c>
      <c r="P29" s="9"/>
      <c r="Q29" s="9"/>
    </row>
    <row r="30" spans="1:17" s="7" customFormat="1" ht="54.75" customHeight="1" x14ac:dyDescent="0.25">
      <c r="A30" s="39" t="s">
        <v>17</v>
      </c>
      <c r="B30" s="40">
        <v>21</v>
      </c>
      <c r="C30" s="40" t="s">
        <v>71</v>
      </c>
      <c r="D30" s="46">
        <v>998773.59</v>
      </c>
      <c r="E30" s="42">
        <v>53150.2</v>
      </c>
      <c r="F30" s="36">
        <v>53150.2</v>
      </c>
      <c r="G30" s="43">
        <v>68384.2</v>
      </c>
      <c r="H30" s="34">
        <v>68384.2</v>
      </c>
      <c r="I30" s="34">
        <f t="shared" si="0"/>
        <v>0</v>
      </c>
      <c r="J30" s="43">
        <v>58653.8</v>
      </c>
      <c r="K30" s="34">
        <f t="shared" si="1"/>
        <v>-14.229017814056448</v>
      </c>
      <c r="L30" s="34">
        <v>54478.3</v>
      </c>
      <c r="M30" s="34">
        <f t="shared" si="2"/>
        <v>-7.1188908476518122</v>
      </c>
      <c r="N30" s="34">
        <v>51984.5</v>
      </c>
      <c r="O30" s="34">
        <f t="shared" si="3"/>
        <v>-4.5776024582264938</v>
      </c>
      <c r="P30" s="10"/>
      <c r="Q30" s="10"/>
    </row>
    <row r="31" spans="1:17" s="2" customFormat="1" ht="50.25" customHeight="1" x14ac:dyDescent="0.25">
      <c r="A31" s="44" t="s">
        <v>95</v>
      </c>
      <c r="B31" s="30">
        <v>22</v>
      </c>
      <c r="C31" s="47" t="s">
        <v>54</v>
      </c>
      <c r="D31" s="31">
        <v>2290255.1</v>
      </c>
      <c r="E31" s="31">
        <v>768660.6</v>
      </c>
      <c r="F31" s="36">
        <v>0</v>
      </c>
      <c r="G31" s="31">
        <v>0</v>
      </c>
      <c r="H31" s="31">
        <v>0</v>
      </c>
      <c r="I31" s="34" t="s">
        <v>97</v>
      </c>
      <c r="J31" s="34">
        <v>0</v>
      </c>
      <c r="K31" s="34" t="s">
        <v>97</v>
      </c>
      <c r="L31" s="34">
        <v>0</v>
      </c>
      <c r="M31" s="34" t="s">
        <v>97</v>
      </c>
      <c r="N31" s="34">
        <v>0</v>
      </c>
      <c r="O31" s="34" t="s">
        <v>97</v>
      </c>
      <c r="P31" s="11"/>
      <c r="Q31" s="11"/>
    </row>
    <row r="32" spans="1:17" s="2" customFormat="1" ht="55.5" customHeight="1" x14ac:dyDescent="0.25">
      <c r="A32" s="44" t="s">
        <v>35</v>
      </c>
      <c r="B32" s="30">
        <v>23</v>
      </c>
      <c r="C32" s="30" t="s">
        <v>63</v>
      </c>
      <c r="D32" s="31">
        <v>14213</v>
      </c>
      <c r="E32" s="32">
        <v>1900</v>
      </c>
      <c r="F32" s="36">
        <v>1900</v>
      </c>
      <c r="G32" s="34">
        <v>1030</v>
      </c>
      <c r="H32" s="34">
        <v>1030</v>
      </c>
      <c r="I32" s="34">
        <f t="shared" si="0"/>
        <v>0</v>
      </c>
      <c r="J32" s="34">
        <v>1030</v>
      </c>
      <c r="K32" s="34">
        <f t="shared" si="1"/>
        <v>0</v>
      </c>
      <c r="L32" s="34">
        <v>948.3</v>
      </c>
      <c r="M32" s="34">
        <f t="shared" si="2"/>
        <v>-7.9320388349514559</v>
      </c>
      <c r="N32" s="34">
        <v>899.5</v>
      </c>
      <c r="O32" s="34">
        <f t="shared" si="3"/>
        <v>-5.1460508277971115</v>
      </c>
      <c r="P32" s="11"/>
      <c r="Q32" s="11"/>
    </row>
    <row r="33" spans="1:17" s="7" customFormat="1" ht="25.5" customHeight="1" x14ac:dyDescent="0.25">
      <c r="A33" s="48" t="s">
        <v>36</v>
      </c>
      <c r="B33" s="40" t="s">
        <v>37</v>
      </c>
      <c r="C33" s="40" t="s">
        <v>76</v>
      </c>
      <c r="D33" s="46">
        <v>221718.5</v>
      </c>
      <c r="E33" s="42">
        <v>17124.5</v>
      </c>
      <c r="F33" s="36">
        <v>21215</v>
      </c>
      <c r="G33" s="43">
        <v>48190</v>
      </c>
      <c r="H33" s="34">
        <v>48190</v>
      </c>
      <c r="I33" s="34">
        <f t="shared" si="0"/>
        <v>0</v>
      </c>
      <c r="J33" s="43">
        <v>33509.5</v>
      </c>
      <c r="K33" s="34">
        <f t="shared" si="1"/>
        <v>-30.463789167877152</v>
      </c>
      <c r="L33" s="34">
        <v>1851.2</v>
      </c>
      <c r="M33" s="34">
        <f t="shared" si="2"/>
        <v>-94.475596472642081</v>
      </c>
      <c r="N33" s="34">
        <v>1755.9</v>
      </c>
      <c r="O33" s="34">
        <f t="shared" si="3"/>
        <v>-5.1480121002592938</v>
      </c>
      <c r="P33" s="10"/>
      <c r="Q33" s="10"/>
    </row>
    <row r="34" spans="1:17" s="2" customFormat="1" ht="79.5" customHeight="1" x14ac:dyDescent="0.25">
      <c r="A34" s="49" t="s">
        <v>39</v>
      </c>
      <c r="B34" s="30" t="s">
        <v>38</v>
      </c>
      <c r="C34" s="30" t="s">
        <v>55</v>
      </c>
      <c r="D34" s="31">
        <v>41565.4</v>
      </c>
      <c r="E34" s="32">
        <v>5216.1000000000004</v>
      </c>
      <c r="F34" s="36">
        <v>5216.1000000000004</v>
      </c>
      <c r="G34" s="34">
        <v>973.7</v>
      </c>
      <c r="H34" s="34">
        <v>973.7</v>
      </c>
      <c r="I34" s="34">
        <f t="shared" si="0"/>
        <v>0</v>
      </c>
      <c r="J34" s="34">
        <v>4138.6000000000004</v>
      </c>
      <c r="K34" s="34">
        <f t="shared" si="1"/>
        <v>325.03851288898016</v>
      </c>
      <c r="L34" s="34">
        <v>4278.8</v>
      </c>
      <c r="M34" s="34">
        <f t="shared" si="2"/>
        <v>3.3876190015947429</v>
      </c>
      <c r="N34" s="34">
        <v>4105.3</v>
      </c>
      <c r="O34" s="34">
        <f t="shared" si="3"/>
        <v>-4.0548751986538321</v>
      </c>
      <c r="P34" s="11"/>
      <c r="Q34" s="11"/>
    </row>
    <row r="35" spans="1:17" s="2" customFormat="1" ht="40.5" customHeight="1" x14ac:dyDescent="0.25">
      <c r="A35" s="44" t="s">
        <v>72</v>
      </c>
      <c r="B35" s="30" t="s">
        <v>40</v>
      </c>
      <c r="C35" s="30" t="s">
        <v>64</v>
      </c>
      <c r="D35" s="31">
        <v>958800</v>
      </c>
      <c r="E35" s="31">
        <v>0</v>
      </c>
      <c r="F35" s="36">
        <v>0</v>
      </c>
      <c r="G35" s="31">
        <v>63899.199999999997</v>
      </c>
      <c r="H35" s="31">
        <v>58899.199999999997</v>
      </c>
      <c r="I35" s="34">
        <f t="shared" si="0"/>
        <v>-7.8248240979542771</v>
      </c>
      <c r="J35" s="34">
        <v>25000</v>
      </c>
      <c r="K35" s="34">
        <f t="shared" si="1"/>
        <v>-60.875879510228607</v>
      </c>
      <c r="L35" s="34">
        <v>23017.599999999999</v>
      </c>
      <c r="M35" s="34">
        <f t="shared" si="2"/>
        <v>-7.9296000000000078</v>
      </c>
      <c r="N35" s="34">
        <v>21833.4</v>
      </c>
      <c r="O35" s="34">
        <f t="shared" si="3"/>
        <v>-5.1447587932712224</v>
      </c>
      <c r="P35" s="11"/>
      <c r="Q35" s="11"/>
    </row>
    <row r="36" spans="1:17" ht="32.25" customHeight="1" x14ac:dyDescent="0.25">
      <c r="A36" s="37" t="s">
        <v>41</v>
      </c>
      <c r="B36" s="29" t="s">
        <v>42</v>
      </c>
      <c r="C36" s="30" t="s">
        <v>65</v>
      </c>
      <c r="D36" s="31">
        <v>10812194</v>
      </c>
      <c r="E36" s="32">
        <v>479000</v>
      </c>
      <c r="F36" s="36">
        <v>514000</v>
      </c>
      <c r="G36" s="31">
        <v>837515.3</v>
      </c>
      <c r="H36" s="31">
        <v>919415.4</v>
      </c>
      <c r="I36" s="34">
        <f t="shared" si="0"/>
        <v>9.778937769853286</v>
      </c>
      <c r="J36" s="34">
        <v>713000</v>
      </c>
      <c r="K36" s="34">
        <f t="shared" si="1"/>
        <v>-14.867226903198073</v>
      </c>
      <c r="L36" s="34">
        <v>655310.5</v>
      </c>
      <c r="M36" s="34">
        <f t="shared" si="2"/>
        <v>-8.0910939691444526</v>
      </c>
      <c r="N36" s="34">
        <v>620850.69999999995</v>
      </c>
      <c r="O36" s="34">
        <f t="shared" si="3"/>
        <v>-5.2585453765810399</v>
      </c>
      <c r="P36" s="9"/>
      <c r="Q36" s="9"/>
    </row>
    <row r="37" spans="1:17" ht="90" customHeight="1" x14ac:dyDescent="0.25">
      <c r="A37" s="28" t="s">
        <v>43</v>
      </c>
      <c r="B37" s="29" t="s">
        <v>44</v>
      </c>
      <c r="C37" s="30" t="s">
        <v>77</v>
      </c>
      <c r="D37" s="31">
        <v>1064918.3999999999</v>
      </c>
      <c r="E37" s="32">
        <v>90000</v>
      </c>
      <c r="F37" s="36">
        <v>90000</v>
      </c>
      <c r="G37" s="31">
        <v>1216148.1000000001</v>
      </c>
      <c r="H37" s="31">
        <v>1215621.3999999999</v>
      </c>
      <c r="I37" s="34">
        <f t="shared" si="0"/>
        <v>-4.3308870029918012E-2</v>
      </c>
      <c r="J37" s="34">
        <v>68596</v>
      </c>
      <c r="K37" s="34">
        <f t="shared" si="1"/>
        <v>-94.359568542679952</v>
      </c>
      <c r="L37" s="34">
        <v>62256.1</v>
      </c>
      <c r="M37" s="34">
        <f t="shared" si="2"/>
        <v>-9.2423756487258686</v>
      </c>
      <c r="N37" s="34">
        <v>60965.599999999999</v>
      </c>
      <c r="O37" s="34">
        <f t="shared" si="3"/>
        <v>-2.072889242981816</v>
      </c>
      <c r="P37" s="9"/>
      <c r="Q37" s="9"/>
    </row>
    <row r="38" spans="1:17" ht="35.25" customHeight="1" x14ac:dyDescent="0.25">
      <c r="A38" s="28" t="s">
        <v>96</v>
      </c>
      <c r="B38" s="29" t="s">
        <v>87</v>
      </c>
      <c r="C38" s="30"/>
      <c r="D38" s="31"/>
      <c r="E38" s="32"/>
      <c r="F38" s="36"/>
      <c r="G38" s="31">
        <v>241276.6</v>
      </c>
      <c r="H38" s="31">
        <v>241276.6</v>
      </c>
      <c r="I38" s="34">
        <f t="shared" si="0"/>
        <v>0</v>
      </c>
      <c r="J38" s="34">
        <v>239705.2</v>
      </c>
      <c r="K38" s="34">
        <f t="shared" si="1"/>
        <v>-0.65128570279918563</v>
      </c>
      <c r="L38" s="34">
        <v>14517.2</v>
      </c>
      <c r="M38" s="34">
        <f t="shared" si="2"/>
        <v>-93.943727545334852</v>
      </c>
      <c r="N38" s="34">
        <v>14517.2</v>
      </c>
      <c r="O38" s="34">
        <f t="shared" si="3"/>
        <v>0</v>
      </c>
      <c r="P38" s="9"/>
      <c r="Q38" s="9"/>
    </row>
    <row r="39" spans="1:17" ht="19.5" customHeight="1" x14ac:dyDescent="0.25">
      <c r="A39" s="50" t="s">
        <v>47</v>
      </c>
      <c r="B39" s="51"/>
      <c r="C39" s="52"/>
      <c r="D39" s="53">
        <f>SUM(D10:D37)</f>
        <v>310721762.67000002</v>
      </c>
      <c r="E39" s="53">
        <f t="shared" ref="E39:F39" si="4">SUM(E10:E37)</f>
        <v>34748455.5</v>
      </c>
      <c r="F39" s="54">
        <f t="shared" si="4"/>
        <v>35830509.700000003</v>
      </c>
      <c r="G39" s="55">
        <f>SUM(G10:G38)</f>
        <v>50161499.000000007</v>
      </c>
      <c r="H39" s="55">
        <f>SUM(H10:H38)</f>
        <v>50317950.300000004</v>
      </c>
      <c r="I39" s="34">
        <f t="shared" si="0"/>
        <v>0.31189518479102674</v>
      </c>
      <c r="J39" s="55">
        <f>SUM(J10:J38)</f>
        <v>44638121.899999999</v>
      </c>
      <c r="K39" s="34">
        <f t="shared" si="1"/>
        <v>-11.011188282072695</v>
      </c>
      <c r="L39" s="55">
        <f>SUM(L10:L38)</f>
        <v>42008318.300000004</v>
      </c>
      <c r="M39" s="34">
        <f t="shared" si="2"/>
        <v>-5.8913849599035188</v>
      </c>
      <c r="N39" s="55">
        <f>SUM(N10:N38)</f>
        <v>41487830.900000006</v>
      </c>
      <c r="O39" s="34">
        <f t="shared" si="3"/>
        <v>-1.2390103223913087</v>
      </c>
      <c r="P39" s="9"/>
      <c r="Q39" s="9"/>
    </row>
    <row r="40" spans="1:17" ht="23.25" customHeight="1" x14ac:dyDescent="0.25">
      <c r="A40" s="37" t="s">
        <v>18</v>
      </c>
      <c r="B40" s="29" t="s">
        <v>45</v>
      </c>
      <c r="C40" s="30"/>
      <c r="D40" s="31"/>
      <c r="E40" s="32"/>
      <c r="F40" s="36">
        <v>1713619.5</v>
      </c>
      <c r="G40" s="34">
        <v>1954008.4</v>
      </c>
      <c r="H40" s="34">
        <v>1876067.9</v>
      </c>
      <c r="I40" s="34">
        <f t="shared" si="0"/>
        <v>-3.9887494854167471</v>
      </c>
      <c r="J40" s="34">
        <v>4944393.7</v>
      </c>
      <c r="K40" s="34">
        <f t="shared" si="1"/>
        <v>153.03850792043679</v>
      </c>
      <c r="L40" s="34">
        <v>3993902.3</v>
      </c>
      <c r="M40" s="34">
        <f t="shared" si="2"/>
        <v>-19.223618863522134</v>
      </c>
      <c r="N40" s="34">
        <v>3898413.4</v>
      </c>
      <c r="O40" s="34">
        <f t="shared" si="3"/>
        <v>-2.3908671977278999</v>
      </c>
      <c r="P40" s="9"/>
      <c r="Q40" s="9"/>
    </row>
    <row r="41" spans="1:17" ht="21.75" customHeight="1" x14ac:dyDescent="0.25">
      <c r="A41" s="56" t="s">
        <v>22</v>
      </c>
      <c r="B41" s="57"/>
      <c r="C41" s="58"/>
      <c r="D41" s="59"/>
      <c r="E41" s="59"/>
      <c r="F41" s="60">
        <f>F39+F40</f>
        <v>37544129.200000003</v>
      </c>
      <c r="G41" s="61">
        <f>SUM(G39:G40)</f>
        <v>52115507.400000006</v>
      </c>
      <c r="H41" s="61">
        <f>SUM(H39:H40)</f>
        <v>52194018.200000003</v>
      </c>
      <c r="I41" s="34">
        <f t="shared" si="0"/>
        <v>0.15064767459213613</v>
      </c>
      <c r="J41" s="61">
        <f>SUM(J39:J40)</f>
        <v>49582515.600000001</v>
      </c>
      <c r="K41" s="34">
        <f t="shared" si="1"/>
        <v>-4.8603418183356268</v>
      </c>
      <c r="L41" s="61">
        <f>SUM(L39:L40)</f>
        <v>46002220.600000001</v>
      </c>
      <c r="M41" s="34">
        <f t="shared" si="2"/>
        <v>-7.220882112726045</v>
      </c>
      <c r="N41" s="61">
        <f>SUM(N39:N40)</f>
        <v>45386244.300000004</v>
      </c>
      <c r="O41" s="34">
        <f t="shared" si="3"/>
        <v>-1.3390142735848656</v>
      </c>
      <c r="P41" s="9"/>
      <c r="Q41" s="9"/>
    </row>
    <row r="42" spans="1:17" x14ac:dyDescent="0.25">
      <c r="P42" s="9"/>
      <c r="Q42" s="9"/>
    </row>
  </sheetData>
  <mergeCells count="17">
    <mergeCell ref="E7:I7"/>
    <mergeCell ref="J7:K7"/>
    <mergeCell ref="M1:O1"/>
    <mergeCell ref="M2:O2"/>
    <mergeCell ref="M3:O3"/>
    <mergeCell ref="L7:M7"/>
    <mergeCell ref="N7:O7"/>
    <mergeCell ref="N6:O6"/>
    <mergeCell ref="A5:O5"/>
    <mergeCell ref="E1:J1"/>
    <mergeCell ref="E2:J2"/>
    <mergeCell ref="E3:J3"/>
    <mergeCell ref="A7:A8"/>
    <mergeCell ref="B7:B8"/>
    <mergeCell ref="D7:D8"/>
    <mergeCell ref="C7:C8"/>
    <mergeCell ref="F6:J6"/>
  </mergeCells>
  <pageMargins left="0.19685039370078741" right="0.19685039370078741" top="0.55118110236220474" bottom="0.39370078740157483" header="0" footer="0.11811023622047245"/>
  <pageSetup paperSize="9" scale="91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vrv</dc:creator>
  <cp:lastModifiedBy>Дарья Сергеевна Ляпина</cp:lastModifiedBy>
  <cp:lastPrinted>2017-11-15T05:38:32Z</cp:lastPrinted>
  <dcterms:created xsi:type="dcterms:W3CDTF">2014-10-31T01:57:41Z</dcterms:created>
  <dcterms:modified xsi:type="dcterms:W3CDTF">2017-11-15T05:39:04Z</dcterms:modified>
</cp:coreProperties>
</file>