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2" windowHeight="9900"/>
  </bookViews>
  <sheets>
    <sheet name="Восстановлен_Лист_1" sheetId="1" r:id="rId1"/>
  </sheets>
  <definedNames>
    <definedName name="_xlnm.Print_Titles" localSheetId="0">Восстановлен_Лист_1!$4:$6</definedName>
  </definedNames>
  <calcPr calcId="144525"/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Q88" i="1" l="1"/>
  <c r="P88" i="1"/>
  <c r="O88" i="1"/>
  <c r="M88" i="1"/>
  <c r="L88" i="1"/>
  <c r="Q87" i="1"/>
  <c r="P87" i="1"/>
  <c r="O87" i="1"/>
  <c r="M87" i="1"/>
  <c r="L87" i="1"/>
  <c r="Q86" i="1"/>
  <c r="P86" i="1"/>
  <c r="O86" i="1"/>
  <c r="M86" i="1"/>
  <c r="L86" i="1"/>
  <c r="Q85" i="1"/>
  <c r="P85" i="1"/>
  <c r="O85" i="1"/>
  <c r="M85" i="1"/>
  <c r="L85" i="1"/>
  <c r="Q84" i="1"/>
  <c r="P84" i="1"/>
  <c r="O84" i="1"/>
  <c r="N84" i="1"/>
  <c r="M84" i="1"/>
  <c r="L84" i="1"/>
  <c r="Q83" i="1"/>
  <c r="P83" i="1"/>
  <c r="O83" i="1"/>
  <c r="N83" i="1"/>
  <c r="M83" i="1"/>
  <c r="L83" i="1"/>
  <c r="Q82" i="1"/>
  <c r="P82" i="1"/>
  <c r="O82" i="1"/>
  <c r="N82" i="1"/>
  <c r="M82" i="1"/>
  <c r="L82" i="1"/>
  <c r="Q81" i="1"/>
  <c r="P81" i="1"/>
  <c r="N81" i="1"/>
  <c r="L81" i="1"/>
  <c r="Q80" i="1"/>
  <c r="P80" i="1"/>
  <c r="O80" i="1"/>
  <c r="N80" i="1"/>
  <c r="M80" i="1"/>
  <c r="L80" i="1"/>
  <c r="Q79" i="1"/>
  <c r="P79" i="1"/>
  <c r="O79" i="1"/>
  <c r="N79" i="1"/>
  <c r="M79" i="1"/>
  <c r="L79" i="1"/>
  <c r="Q78" i="1"/>
  <c r="P78" i="1"/>
  <c r="O78" i="1"/>
  <c r="N78" i="1"/>
  <c r="M78" i="1"/>
  <c r="L78" i="1"/>
  <c r="Q77" i="1"/>
  <c r="P77" i="1"/>
  <c r="O77" i="1"/>
  <c r="N77" i="1"/>
  <c r="M77" i="1"/>
  <c r="L77" i="1"/>
  <c r="Q76" i="1"/>
  <c r="P76" i="1"/>
  <c r="N76" i="1"/>
  <c r="L76" i="1"/>
  <c r="Q75" i="1"/>
  <c r="P75" i="1"/>
  <c r="O75" i="1"/>
  <c r="N75" i="1"/>
  <c r="M75" i="1"/>
  <c r="L75" i="1"/>
  <c r="Q74" i="1"/>
  <c r="P74" i="1"/>
  <c r="O74" i="1"/>
  <c r="N74" i="1"/>
  <c r="M74" i="1"/>
  <c r="L74" i="1"/>
  <c r="Q73" i="1"/>
  <c r="P73" i="1"/>
  <c r="O73" i="1"/>
  <c r="N73" i="1"/>
  <c r="M73" i="1"/>
  <c r="L73" i="1"/>
  <c r="Q72" i="1"/>
  <c r="P72" i="1"/>
  <c r="O72" i="1"/>
  <c r="N72" i="1"/>
  <c r="M72" i="1"/>
  <c r="L72" i="1"/>
  <c r="Q71" i="1"/>
  <c r="P71" i="1"/>
  <c r="O71" i="1"/>
  <c r="N71" i="1"/>
  <c r="M71" i="1"/>
  <c r="L71" i="1"/>
  <c r="Q70" i="1"/>
  <c r="P70" i="1"/>
  <c r="O70" i="1"/>
  <c r="N70" i="1"/>
  <c r="M70" i="1"/>
  <c r="L70" i="1"/>
  <c r="Q69" i="1"/>
  <c r="P69" i="1"/>
  <c r="O69" i="1"/>
  <c r="N69" i="1"/>
  <c r="M69" i="1"/>
  <c r="L69" i="1"/>
  <c r="Q68" i="1"/>
  <c r="P68" i="1"/>
  <c r="O68" i="1"/>
  <c r="N68" i="1"/>
  <c r="M68" i="1"/>
  <c r="L68" i="1"/>
  <c r="Q67" i="1"/>
  <c r="P67" i="1"/>
  <c r="O67" i="1"/>
  <c r="N67" i="1"/>
  <c r="M67" i="1"/>
  <c r="L67" i="1"/>
  <c r="Q66" i="1"/>
  <c r="P66" i="1"/>
  <c r="O66" i="1"/>
  <c r="N66" i="1"/>
  <c r="M66" i="1"/>
  <c r="L66" i="1"/>
  <c r="Q65" i="1"/>
  <c r="P65" i="1"/>
  <c r="O65" i="1"/>
  <c r="N65" i="1"/>
  <c r="M65" i="1"/>
  <c r="L65" i="1"/>
  <c r="Q64" i="1"/>
  <c r="P64" i="1"/>
  <c r="O64" i="1"/>
  <c r="N64" i="1"/>
  <c r="M64" i="1"/>
  <c r="L64" i="1"/>
  <c r="Q63" i="1"/>
  <c r="P63" i="1"/>
  <c r="O63" i="1"/>
  <c r="N63" i="1"/>
  <c r="M63" i="1"/>
  <c r="L63" i="1"/>
  <c r="Q62" i="1"/>
  <c r="P62" i="1"/>
  <c r="O62" i="1"/>
  <c r="N62" i="1"/>
  <c r="M62" i="1"/>
  <c r="L62" i="1"/>
  <c r="Q61" i="1"/>
  <c r="P61" i="1"/>
  <c r="O61" i="1"/>
  <c r="N61" i="1"/>
  <c r="M61" i="1"/>
  <c r="L61" i="1"/>
  <c r="Q60" i="1"/>
  <c r="P60" i="1"/>
  <c r="O60" i="1"/>
  <c r="N60" i="1"/>
  <c r="M60" i="1"/>
  <c r="L60" i="1"/>
  <c r="Q59" i="1"/>
  <c r="P59" i="1"/>
  <c r="O59" i="1"/>
  <c r="N59" i="1"/>
  <c r="M59" i="1"/>
  <c r="L59" i="1"/>
  <c r="Q58" i="1"/>
  <c r="P58" i="1"/>
  <c r="O58" i="1"/>
  <c r="N58" i="1"/>
  <c r="M58" i="1"/>
  <c r="L58" i="1"/>
  <c r="Q57" i="1"/>
  <c r="P57" i="1"/>
  <c r="O57" i="1"/>
  <c r="N57" i="1"/>
  <c r="M57" i="1"/>
  <c r="L57" i="1"/>
  <c r="Q56" i="1"/>
  <c r="P56" i="1"/>
  <c r="O56" i="1"/>
  <c r="N56" i="1"/>
  <c r="L56" i="1"/>
  <c r="Q55" i="1"/>
  <c r="P55" i="1"/>
  <c r="O55" i="1"/>
  <c r="N55" i="1"/>
  <c r="M55" i="1"/>
  <c r="L55" i="1"/>
  <c r="Q54" i="1"/>
  <c r="P54" i="1"/>
  <c r="O54" i="1"/>
  <c r="N54" i="1"/>
  <c r="M54" i="1"/>
  <c r="L54" i="1"/>
  <c r="Q53" i="1"/>
  <c r="P53" i="1"/>
  <c r="O53" i="1"/>
  <c r="N53" i="1"/>
  <c r="M53" i="1"/>
  <c r="L53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M50" i="1"/>
  <c r="L50" i="1"/>
  <c r="Q49" i="1"/>
  <c r="P49" i="1"/>
  <c r="O49" i="1"/>
  <c r="N49" i="1"/>
  <c r="Q48" i="1"/>
  <c r="P48" i="1"/>
  <c r="O48" i="1"/>
  <c r="N48" i="1"/>
  <c r="M48" i="1"/>
  <c r="L48" i="1"/>
  <c r="Q47" i="1"/>
  <c r="P47" i="1"/>
  <c r="N47" i="1"/>
  <c r="L47" i="1"/>
  <c r="Q46" i="1"/>
  <c r="P46" i="1"/>
  <c r="N46" i="1"/>
  <c r="L46" i="1"/>
  <c r="Q45" i="1"/>
  <c r="P45" i="1"/>
  <c r="O45" i="1"/>
  <c r="N45" i="1"/>
  <c r="M45" i="1"/>
  <c r="L45" i="1"/>
  <c r="Q44" i="1"/>
  <c r="P44" i="1"/>
  <c r="O44" i="1"/>
  <c r="N44" i="1"/>
  <c r="M44" i="1"/>
  <c r="L44" i="1"/>
  <c r="Q43" i="1"/>
  <c r="P43" i="1"/>
  <c r="N43" i="1"/>
  <c r="L43" i="1"/>
  <c r="Q42" i="1"/>
  <c r="P42" i="1"/>
  <c r="O42" i="1"/>
  <c r="N42" i="1"/>
  <c r="M42" i="1"/>
  <c r="L42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O39" i="1"/>
  <c r="N39" i="1"/>
  <c r="M39" i="1"/>
  <c r="L39" i="1"/>
  <c r="Q38" i="1"/>
  <c r="P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O32" i="1"/>
  <c r="N32" i="1"/>
  <c r="M32" i="1"/>
  <c r="L32" i="1"/>
  <c r="Q31" i="1"/>
  <c r="P31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L28" i="1"/>
  <c r="Q27" i="1"/>
  <c r="P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N24" i="1"/>
  <c r="L24" i="1"/>
  <c r="Q23" i="1"/>
  <c r="P23" i="1"/>
  <c r="O23" i="1"/>
  <c r="N23" i="1"/>
  <c r="M23" i="1"/>
  <c r="L23" i="1"/>
  <c r="Q22" i="1"/>
  <c r="P22" i="1"/>
  <c r="N22" i="1"/>
  <c r="Q21" i="1"/>
  <c r="P21" i="1"/>
  <c r="N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L17" i="1"/>
  <c r="Q16" i="1"/>
  <c r="P16" i="1"/>
  <c r="O16" i="1"/>
  <c r="N16" i="1"/>
  <c r="L16" i="1"/>
  <c r="Q15" i="1"/>
  <c r="P15" i="1"/>
  <c r="N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<sst xmlns="http://schemas.openxmlformats.org/spreadsheetml/2006/main" count="190" uniqueCount="176">
  <si>
    <t>Уточненный план на отчетную дату отчетного года</t>
  </si>
  <si>
    <t>Темп роста исполнено к соответствующему периоду прошлого года, %</t>
  </si>
  <si>
    <t>ПОКАЗАТЕЛИ</t>
  </si>
  <si>
    <t>Исполнено к уточненному плану, %</t>
  </si>
  <si>
    <t>в т.ч. бюджет субъекта</t>
  </si>
  <si>
    <t>Отклонение исполнено к соответствующему периоду прошлого года, тыс. руб.</t>
  </si>
  <si>
    <t>2014 год</t>
  </si>
  <si>
    <t>консолидированный бюджет субъекта РФ</t>
  </si>
  <si>
    <t>Исполнено на отчетную дату отчетного года</t>
  </si>
  <si>
    <t>тыс. рублей</t>
  </si>
  <si>
    <t>2015 год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</si>
  <si>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</si>
  <si>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</si>
  <si>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</si>
  <si>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</si>
  <si>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</si>
  <si>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</si>
  <si>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</si>
  <si>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</si>
  <si>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</si>
  <si>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</si>
  <si>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</si>
  <si>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</si>
  <si>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</si>
  <si>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</si>
  <si>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</si>
  <si>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</si>
  <si>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</si>
  <si>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</si>
  <si>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</si>
  <si>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</si>
  <si>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</si>
  <si>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</si>
  <si>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</si>
  <si>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</si>
  <si>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</si>
  <si>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</si>
  <si>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</si>
  <si>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</si>
  <si>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</si>
  <si>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</si>
  <si>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</si>
  <si>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</si>
  <si>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</si>
  <si>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</si>
  <si>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</si>
  <si>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</si>
  <si>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</si>
  <si>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</si>
  <si>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</si>
  <si>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</si>
  <si>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</si>
  <si>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</si>
  <si>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</si>
  <si>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</si>
  <si>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</si>
  <si>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</si>
  <si>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</si>
  <si>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</si>
  <si>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</si>
  <si>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</si>
  <si>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</si>
  <si>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</si>
  <si>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</si>
  <si>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</si>
  <si>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</si>
  <si>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</si>
  <si>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</si>
  <si>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</si>
  <si>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</si>
  <si>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</si>
  <si>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</si>
  <si>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</si>
  <si>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</si>
  <si>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</si>
  <si>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</si>
  <si>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</si>
  <si>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</si>
  <si>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</si>
  <si>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</si>
  <si>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</si>
  <si>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</si>
  <si>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</si>
  <si>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</si>
  <si>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</si>
  <si>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</si>
  <si>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</si>
  <si>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</si>
  <si>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</si>
  <si>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</si>
  <si>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</si>
  <si>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</si>
  <si>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</si>
  <si>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</si>
  <si>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</si>
  <si>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</si>
  <si>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</si>
  <si>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</si>
  <si>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</si>
  <si>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</si>
  <si>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</si>
  <si>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</si>
  <si>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</si>
  <si>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</si>
  <si>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</si>
  <si>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</si>
  <si>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</si>
  <si>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</si>
  <si>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</si>
  <si>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</si>
  <si>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</si>
  <si>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</si>
  <si>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</si>
  <si>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</si>
  <si>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</si>
  <si>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</si>
  <si>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</si>
  <si>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</si>
  <si>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</si>
  <si>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</si>
  <si>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</si>
  <si>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</si>
  <si>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</si>
  <si>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</si>
  <si>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</si>
  <si>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</si>
  <si>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</si>
  <si>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</si>
  <si>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</si>
  <si>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</si>
  <si>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</si>
  <si>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</si>
  <si>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</si>
  <si>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</si>
  <si>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</si>
  <si>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</si>
  <si>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</si>
  <si>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</si>
  <si>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</si>
  <si>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</si>
  <si>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</si>
  <si>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</si>
  <si>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</si>
  <si>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</si>
  <si>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</si>
  <si>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</si>
  <si>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</si>
  <si>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</si>
  <si>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</si>
  <si>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</si>
  <si>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</si>
  <si>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</si>
  <si>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</si>
  <si>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</si>
  <si>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</si>
  <si>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</si>
  <si>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</si>
  <si>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</si>
  <si>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</si>
  <si>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</si>
  <si>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</si>
  <si>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</si>
  <si>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</si>
  <si>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</si>
  <si>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</si>
  <si>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</si>
  <si>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</si>
  <si>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</si>
  <si>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</si>
  <si>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</si>
  <si>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</si>
  <si>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</si>
  <si>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Государственный материальный резерв</t>
  </si>
  <si>
    <t>0109</t>
  </si>
  <si>
    <t>Показатели исполнения бюджетов Забайкальского края по разделам и подразделам классификации расходов бюджетов по состоянию на 1 апреля 2015 г.</t>
  </si>
  <si>
    <t>ИТОГО  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</si>
</sst>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/>
    <xf numFmtId="0" fontId="4" fillId="0" borderId="0"/>
    <xf numFmtId="0" fontId="5" fillId="0" borderId="0">
      <alignment horizontal="center"/>
    </xf>
    <xf numFmtId="0" fontId="4" fillId="0" borderId="1"/>
    <xf numFmtId="0" fontId="3" fillId="0" borderId="0">
      <alignment horizontal="left" wrapText="1"/>
    </xf>
    <xf numFmtId="0" fontId="3" fillId="0" borderId="0"/>
    <xf numFmtId="0" fontId="5" fillId="0" borderId="0">
      <alignment wrapText="1"/>
    </xf>
    <xf numFmtId="0" fontId="3" fillId="0" borderId="2"/>
    <xf numFmtId="0" fontId="5" fillId="3" borderId="3">
      <alignment horizontal="center" vertical="center"/>
    </xf>
    <xf numFmtId="0" fontId="5" fillId="3" borderId="3">
      <alignment horizontal="center" vertical="center" wrapText="1"/>
    </xf>
    <xf numFmtId="0" fontId="5" fillId="4" borderId="3">
      <alignment horizontal="left" vertical="center" wrapText="1"/>
    </xf>
    <xf numFmtId="0" fontId="3" fillId="4" borderId="3">
      <alignment horizontal="left" vertical="center" wrapText="1"/>
    </xf>
    <xf numFmtId="0" fontId="3" fillId="0" borderId="3">
      <alignment horizontal="left" vertical="center" wrapText="1"/>
    </xf>
    <xf numFmtId="0" fontId="6" fillId="0" borderId="3">
      <alignment horizontal="left" vertical="center" wrapText="1"/>
    </xf>
    <xf numFmtId="0" fontId="5" fillId="0" borderId="3">
      <alignment horizontal="left" vertical="center" wrapText="1"/>
    </xf>
    <xf numFmtId="0" fontId="5" fillId="3" borderId="3">
      <alignment horizontal="center" vertical="center" wrapText="1"/>
    </xf>
    <xf numFmtId="0" fontId="7" fillId="4" borderId="3">
      <alignment horizontal="left" vertical="center" wrapText="1"/>
    </xf>
    <xf numFmtId="0" fontId="6" fillId="4" borderId="3">
      <alignment horizontal="left" vertical="center" wrapText="1"/>
    </xf>
    <xf numFmtId="0" fontId="3" fillId="0" borderId="4">
      <alignment horizontal="left" vertical="center" wrapText="1"/>
    </xf>
    <xf numFmtId="0" fontId="3" fillId="0" borderId="0">
      <alignment wrapText="1"/>
    </xf>
    <xf numFmtId="0" fontId="8" fillId="0" borderId="0">
      <alignment wrapText="1"/>
    </xf>
    <xf numFmtId="0" fontId="5" fillId="3" borderId="3">
      <alignment horizontal="center"/>
    </xf>
    <xf numFmtId="0" fontId="3" fillId="3" borderId="3">
      <alignment horizontal="center" vertical="center" wrapText="1"/>
    </xf>
    <xf numFmtId="0" fontId="3" fillId="3" borderId="3">
      <alignment horizontal="center" vertical="center" wrapText="1"/>
    </xf>
    <xf numFmtId="3" fontId="5" fillId="4" borderId="3">
      <alignment horizontal="right" vertical="center"/>
    </xf>
    <xf numFmtId="3" fontId="3" fillId="4" borderId="3">
      <alignment horizontal="right" vertical="center"/>
    </xf>
    <xf numFmtId="3" fontId="3" fillId="0" borderId="3">
      <alignment horizontal="right" vertical="center"/>
    </xf>
    <xf numFmtId="3" fontId="6" fillId="0" borderId="3">
      <alignment horizontal="right" vertical="center"/>
    </xf>
    <xf numFmtId="3" fontId="5" fillId="0" borderId="3">
      <alignment horizontal="right" vertical="center"/>
    </xf>
    <xf numFmtId="3" fontId="7" fillId="4" borderId="3">
      <alignment horizontal="right" vertical="center"/>
    </xf>
    <xf numFmtId="0" fontId="3" fillId="0" borderId="4"/>
    <xf numFmtId="0" fontId="3" fillId="5" borderId="3">
      <alignment horizontal="right" vertical="center"/>
    </xf>
    <xf numFmtId="0" fontId="3" fillId="0" borderId="0">
      <alignment horizontal="center" wrapText="1"/>
    </xf>
    <xf numFmtId="0" fontId="8" fillId="0" borderId="0">
      <alignment horizontal="center" wrapText="1"/>
    </xf>
    <xf numFmtId="0" fontId="5" fillId="4" borderId="3">
      <alignment horizontal="right" vertical="center"/>
    </xf>
    <xf numFmtId="0" fontId="3" fillId="4" borderId="3">
      <alignment horizontal="right" vertical="center"/>
    </xf>
    <xf numFmtId="0" fontId="3" fillId="0" borderId="3">
      <alignment horizontal="right" vertical="center"/>
    </xf>
    <xf numFmtId="0" fontId="5" fillId="0" borderId="3">
      <alignment horizontal="right" vertical="center"/>
    </xf>
    <xf numFmtId="0" fontId="7" fillId="4" borderId="3">
      <alignment horizontal="right" vertical="center"/>
    </xf>
    <xf numFmtId="0" fontId="6" fillId="0" borderId="3">
      <alignment horizontal="right" vertical="center"/>
    </xf>
    <xf numFmtId="0" fontId="3" fillId="0" borderId="0">
      <alignment horizontal="right" vertical="center"/>
    </xf>
    <xf numFmtId="0" fontId="3" fillId="0" borderId="2">
      <alignment horizontal="right" vertical="center"/>
    </xf>
    <xf numFmtId="0" fontId="3" fillId="0" borderId="4">
      <alignment horizontal="right" vertical="center"/>
    </xf>
    <xf numFmtId="0" fontId="4" fillId="0" borderId="2"/>
    <xf numFmtId="0" fontId="4" fillId="0" borderId="4"/>
  </cellStyleXfs>
  <cellXfs count="80">
    <xf numFmtId="0" fontId="0" fillId="0" borderId="0" xfId="0"/>
    <xf numFmtId="0" fontId="3" fillId="0" borderId="2" xfId="47" applyNumberFormat="1" applyProtection="1">
      <alignment horizontal="right" vertical="center"/>
    </xf>
    <xf numFmtId="0" fontId="4" fillId="0" borderId="1" xfId="9" applyNumberFormat="1" applyProtection="1"/>
    <xf numFmtId="0" fontId="3" fillId="0" borderId="0" xfId="46" applyNumberFormat="1" applyProtection="1">
      <alignment horizontal="right" vertical="center"/>
    </xf>
    <xf numFmtId="0" fontId="3" fillId="0" borderId="2" xfId="13" applyNumberFormat="1" applyProtection="1"/>
    <xf numFmtId="0" fontId="3" fillId="0" borderId="0" xfId="11" applyNumberFormat="1" applyProtection="1"/>
    <xf numFmtId="0" fontId="4" fillId="0" borderId="0" xfId="7" applyNumberFormat="1" applyProtection="1"/>
    <xf numFmtId="0" fontId="4" fillId="0" borderId="2" xfId="49" applyNumberFormat="1" applyProtection="1"/>
    <xf numFmtId="0" fontId="0" fillId="0" borderId="0" xfId="0" applyProtection="1">
      <protection locked="0"/>
    </xf>
    <xf numFmtId="0" fontId="3" fillId="3" borderId="3" xfId="29" applyNumberFormat="1" applyProtection="1">
      <alignment horizontal="center" vertical="center" wrapText="1"/>
    </xf>
    <xf numFmtId="0" fontId="3" fillId="0" borderId="2" xfId="49" applyNumberFormat="1" applyFont="1" applyAlignment="1" applyProtection="1">
      <alignment horizontal="right"/>
    </xf>
    <xf numFmtId="0" fontId="0" fillId="0" borderId="0" xfId="0" applyFont="1" applyProtection="1">
      <protection locked="0"/>
    </xf>
    <xf numFmtId="0" fontId="4" fillId="0" borderId="1" xfId="9" applyNumberFormat="1" applyFill="1" applyAlignment="1" applyProtection="1">
      <alignment wrapText="1"/>
    </xf>
    <xf numFmtId="9" fontId="3" fillId="0" borderId="3" xfId="40" applyNumberFormat="1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3" fillId="0" borderId="1" xfId="9" applyNumberFormat="1" applyFont="1" applyFill="1" applyAlignment="1" applyProtection="1">
      <alignment wrapText="1"/>
    </xf>
    <xf numFmtId="9" fontId="5" fillId="0" borderId="3" xfId="40" applyNumberFormat="1" applyFont="1" applyFill="1" applyAlignment="1" applyProtection="1">
      <alignment horizontal="right" vertical="center" wrapText="1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164" fontId="5" fillId="0" borderId="3" xfId="30" applyNumberFormat="1" applyFont="1" applyFill="1" applyAlignment="1" applyProtection="1">
      <alignment horizontal="right" vertical="center" wrapText="1"/>
    </xf>
    <xf numFmtId="164" fontId="3" fillId="0" borderId="3" xfId="30" applyNumberFormat="1" applyFont="1" applyFill="1" applyAlignment="1" applyProtection="1">
      <alignment horizontal="right" vertical="center" wrapText="1"/>
    </xf>
    <xf numFmtId="164" fontId="9" fillId="0" borderId="0" xfId="0" applyNumberFormat="1" applyFont="1" applyAlignment="1" applyProtection="1">
      <alignment wrapText="1"/>
      <protection locked="0"/>
    </xf>
    <xf numFmtId="0" fontId="4" fillId="0" borderId="0" xfId="7" applyNumberFormat="1" applyFill="1" applyAlignment="1" applyProtection="1">
      <alignment wrapText="1"/>
    </xf>
    <xf numFmtId="9" fontId="3" fillId="0" borderId="3" xfId="48" applyNumberFormat="1" applyFont="1" applyFill="1" applyBorder="1" applyAlignment="1" applyProtection="1">
      <alignment horizontal="right" vertical="center" wrapText="1"/>
    </xf>
    <xf numFmtId="0" fontId="13" fillId="0" borderId="0" xfId="7" applyNumberFormat="1" applyFont="1" applyFill="1" applyAlignment="1" applyProtection="1">
      <alignment wrapText="1"/>
    </xf>
    <xf numFmtId="9" fontId="5" fillId="0" borderId="3" xfId="46" applyNumberFormat="1" applyFont="1" applyFill="1" applyBorder="1" applyAlignment="1" applyProtection="1">
      <alignment horizontal="right" vertical="center" wrapText="1"/>
    </xf>
    <xf numFmtId="9" fontId="3" fillId="0" borderId="3" xfId="46" applyNumberFormat="1" applyFont="1" applyFill="1" applyBorder="1" applyAlignment="1" applyProtection="1">
      <alignment horizontal="right" vertical="center" wrapText="1"/>
    </xf>
    <xf numFmtId="164" fontId="5" fillId="4" borderId="3" xfId="30" applyNumberFormat="1" applyFont="1" applyAlignment="1" applyProtection="1">
      <alignment horizontal="right" vertical="center"/>
    </xf>
    <xf numFmtId="9" fontId="5" fillId="4" borderId="3" xfId="40" applyNumberFormat="1" applyFont="1" applyAlignment="1" applyProtection="1">
      <alignment horizontal="right" vertical="center"/>
    </xf>
    <xf numFmtId="164" fontId="3" fillId="0" borderId="3" xfId="36" applyNumberFormat="1" applyFont="1" applyFill="1" applyBorder="1" applyAlignment="1" applyProtection="1">
      <alignment horizontal="right" vertical="center" wrapText="1"/>
    </xf>
    <xf numFmtId="9" fontId="3" fillId="0" borderId="3" xfId="36" applyNumberFormat="1" applyFont="1" applyFill="1" applyBorder="1" applyAlignment="1" applyProtection="1">
      <alignment horizontal="right" vertical="center" wrapText="1"/>
    </xf>
    <xf numFmtId="164" fontId="3" fillId="0" borderId="3" xfId="50" applyNumberFormat="1" applyFont="1" applyFill="1" applyBorder="1" applyAlignment="1" applyProtection="1">
      <alignment horizontal="right" vertical="center" wrapText="1"/>
    </xf>
    <xf numFmtId="164" fontId="5" fillId="0" borderId="3" xfId="11" applyNumberFormat="1" applyFont="1" applyFill="1" applyBorder="1" applyAlignment="1" applyProtection="1">
      <alignment horizontal="right" vertical="center" wrapText="1"/>
    </xf>
    <xf numFmtId="9" fontId="5" fillId="0" borderId="3" xfId="11" applyNumberFormat="1" applyFont="1" applyFill="1" applyBorder="1" applyAlignment="1" applyProtection="1">
      <alignment horizontal="right" vertical="center" wrapText="1"/>
    </xf>
    <xf numFmtId="164" fontId="5" fillId="0" borderId="3" xfId="7" applyNumberFormat="1" applyFont="1" applyFill="1" applyBorder="1" applyAlignment="1" applyProtection="1">
      <alignment horizontal="right" vertical="center" wrapText="1"/>
    </xf>
    <xf numFmtId="164" fontId="3" fillId="0" borderId="3" xfId="11" applyNumberFormat="1" applyFont="1" applyFill="1" applyBorder="1" applyAlignment="1" applyProtection="1">
      <alignment horizontal="right" vertical="center" wrapText="1"/>
    </xf>
    <xf numFmtId="9" fontId="3" fillId="0" borderId="3" xfId="11" applyNumberFormat="1" applyFont="1" applyFill="1" applyBorder="1" applyAlignment="1" applyProtection="1">
      <alignment horizontal="right" vertical="center" wrapText="1"/>
    </xf>
    <xf numFmtId="164" fontId="3" fillId="0" borderId="3" xfId="7" applyNumberFormat="1" applyFont="1" applyFill="1" applyBorder="1" applyAlignment="1" applyProtection="1">
      <alignment horizontal="right" vertical="center" wrapText="1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3" xfId="0" applyNumberFormat="1" applyFont="1" applyBorder="1" applyAlignment="1" applyProtection="1">
      <alignment horizontal="right" vertical="center" wrapText="1"/>
      <protection locked="0"/>
    </xf>
    <xf numFmtId="9" fontId="10" fillId="0" borderId="3" xfId="0" applyNumberFormat="1" applyFont="1" applyBorder="1" applyAlignment="1" applyProtection="1">
      <alignment horizontal="right" vertical="center" wrapText="1"/>
      <protection locked="0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9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4" borderId="3" xfId="16" applyNumberFormat="1" applyFont="1" applyAlignment="1" applyProtection="1">
      <alignment horizontal="center" vertical="center" wrapText="1"/>
    </xf>
    <xf numFmtId="0" fontId="5" fillId="0" borderId="3" xfId="16" applyNumberFormat="1" applyFont="1" applyFill="1" applyAlignment="1" applyProtection="1">
      <alignment horizontal="center" vertical="center" wrapText="1"/>
    </xf>
    <xf numFmtId="0" fontId="3" fillId="0" borderId="3" xfId="16" applyNumberFormat="1" applyFont="1" applyFill="1" applyAlignment="1" applyProtection="1">
      <alignment horizontal="center" vertical="center" wrapText="1"/>
    </xf>
    <xf numFmtId="0" fontId="3" fillId="0" borderId="3" xfId="24" applyNumberFormat="1" applyFont="1" applyFill="1" applyBorder="1" applyAlignment="1" applyProtection="1">
      <alignment horizontal="center" vertical="center" wrapText="1"/>
    </xf>
    <xf numFmtId="0" fontId="5" fillId="0" borderId="3" xfId="11" applyNumberFormat="1" applyFont="1" applyFill="1" applyBorder="1" applyAlignment="1" applyProtection="1">
      <alignment horizontal="center" vertical="center" wrapText="1"/>
    </xf>
    <xf numFmtId="0" fontId="3" fillId="0" borderId="3" xfId="11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4" borderId="3" xfId="16" applyNumberFormat="1" applyFont="1" applyAlignment="1" applyProtection="1">
      <alignment vertical="center" wrapText="1"/>
    </xf>
    <xf numFmtId="0" fontId="5" fillId="0" borderId="3" xfId="16" applyNumberFormat="1" applyFont="1" applyFill="1" applyAlignment="1" applyProtection="1">
      <alignment vertical="center" wrapText="1"/>
    </xf>
    <xf numFmtId="0" fontId="3" fillId="0" borderId="3" xfId="16" applyNumberFormat="1" applyFont="1" applyFill="1" applyAlignment="1" applyProtection="1">
      <alignment vertical="center" wrapText="1"/>
    </xf>
    <xf numFmtId="0" fontId="3" fillId="0" borderId="3" xfId="24" applyNumberFormat="1" applyFont="1" applyFill="1" applyBorder="1" applyAlignment="1" applyProtection="1">
      <alignment vertical="center" wrapText="1"/>
    </xf>
    <xf numFmtId="0" fontId="5" fillId="0" borderId="3" xfId="11" applyNumberFormat="1" applyFont="1" applyFill="1" applyBorder="1" applyAlignment="1" applyProtection="1">
      <alignment vertical="center" wrapText="1"/>
    </xf>
    <xf numFmtId="0" fontId="3" fillId="0" borderId="3" xfId="11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12" fillId="0" borderId="0" xfId="8" applyNumberFormat="1" applyFont="1" applyProtection="1">
      <alignment horizontal="center"/>
    </xf>
    <xf numFmtId="0" fontId="12" fillId="0" borderId="0" xfId="8" applyNumberFormat="1" applyFont="1">
      <alignment horizontal="center"/>
    </xf>
    <xf numFmtId="0" fontId="5" fillId="3" borderId="3" xfId="27" applyNumberFormat="1" applyProtection="1">
      <alignment horizontal="center"/>
    </xf>
    <xf numFmtId="0" fontId="5" fillId="3" borderId="3" xfId="27" applyNumberFormat="1">
      <alignment horizontal="center"/>
    </xf>
    <xf numFmtId="0" fontId="3" fillId="3" borderId="3" xfId="28" applyNumberFormat="1" applyProtection="1">
      <alignment horizontal="center" vertical="center" wrapText="1"/>
    </xf>
    <xf numFmtId="0" fontId="3" fillId="3" borderId="3" xfId="28" applyNumberFormat="1">
      <alignment horizontal="center" vertical="center" wrapText="1"/>
    </xf>
    <xf numFmtId="0" fontId="5" fillId="3" borderId="5" xfId="14" applyNumberFormat="1" applyBorder="1" applyAlignment="1" applyProtection="1">
      <alignment horizontal="center" vertical="center" wrapText="1"/>
    </xf>
    <xf numFmtId="0" fontId="5" fillId="3" borderId="6" xfId="14" applyNumberFormat="1" applyBorder="1" applyAlignment="1" applyProtection="1">
      <alignment horizontal="center" vertical="center" wrapText="1"/>
    </xf>
    <xf numFmtId="0" fontId="5" fillId="3" borderId="7" xfId="14" applyNumberFormat="1" applyBorder="1" applyAlignment="1" applyProtection="1">
      <alignment horizontal="center" vertical="center" wrapText="1"/>
    </xf>
    <xf numFmtId="0" fontId="5" fillId="3" borderId="5" xfId="14" applyNumberFormat="1" applyBorder="1" applyAlignment="1" applyProtection="1">
      <alignment horizontal="center" vertical="center"/>
    </xf>
    <xf numFmtId="0" fontId="5" fillId="3" borderId="6" xfId="14" applyNumberFormat="1" applyBorder="1" applyAlignment="1" applyProtection="1">
      <alignment horizontal="center" vertical="center"/>
    </xf>
    <xf numFmtId="0" fontId="5" fillId="3" borderId="7" xfId="14" applyNumberFormat="1" applyBorder="1" applyAlignment="1" applyProtection="1">
      <alignment horizontal="center" vertical="center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view="pageBreakPreview" topLeftCell="B1" zoomScale="60" zoomScaleNormal="8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7" sqref="B7"/>
    </sheetView>
  </sheetViews>
  <sheetFormatPr defaultRowHeight="14.4" x14ac:dyDescent="0.3"/>
  <cols>
    <col min="1" max="1" width="2.6640625" style="8" hidden="1" customWidth="1"/>
    <col min="2" max="2" width="40.109375" style="8" customWidth="1"/>
    <col min="3" max="3" width="9" style="8" customWidth="1"/>
    <col min="4" max="4" width="14.33203125" style="8" customWidth="1"/>
    <col min="5" max="5" width="12.88671875" style="8" customWidth="1"/>
    <col min="6" max="6" width="14.77734375" style="8" customWidth="1"/>
    <col min="7" max="7" width="13.5546875" style="8" customWidth="1"/>
    <col min="8" max="8" width="14.77734375" style="8" customWidth="1"/>
    <col min="9" max="9" width="13.33203125" style="8" customWidth="1"/>
    <col min="10" max="10" width="14.77734375" style="8" customWidth="1"/>
    <col min="11" max="11" width="13.5546875" style="8" customWidth="1"/>
    <col min="12" max="12" width="14.77734375" style="8" customWidth="1"/>
    <col min="13" max="13" width="10.33203125" style="8" customWidth="1"/>
    <col min="14" max="14" width="14.77734375" style="8" customWidth="1"/>
    <col min="15" max="15" width="9.77734375" style="8" customWidth="1"/>
    <col min="16" max="16" width="14.77734375" style="8" customWidth="1"/>
    <col min="17" max="17" width="12.33203125" style="8" customWidth="1"/>
    <col min="18" max="16384" width="8.88671875" style="8"/>
  </cols>
  <sheetData>
    <row r="1" spans="1:17" ht="15" customHeight="1" x14ac:dyDescent="0.3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"/>
      <c r="P1" s="6"/>
      <c r="Q1" s="6"/>
    </row>
    <row r="2" spans="1:17" ht="15" customHeight="1" x14ac:dyDescent="0.35">
      <c r="A2" s="68" t="s">
        <v>174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"/>
      <c r="Q2" s="6"/>
    </row>
    <row r="3" spans="1:17" ht="15" customHeight="1" x14ac:dyDescent="0.3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7"/>
      <c r="Q3" s="10" t="s">
        <v>9</v>
      </c>
    </row>
    <row r="4" spans="1:17" ht="15" customHeight="1" x14ac:dyDescent="0.3">
      <c r="A4" s="2"/>
      <c r="B4" s="77" t="s">
        <v>2</v>
      </c>
      <c r="C4" s="74" t="s">
        <v>11</v>
      </c>
      <c r="D4" s="70" t="s">
        <v>6</v>
      </c>
      <c r="E4" s="71"/>
      <c r="F4" s="71"/>
      <c r="G4" s="71"/>
      <c r="H4" s="70" t="s">
        <v>10</v>
      </c>
      <c r="I4" s="71"/>
      <c r="J4" s="71"/>
      <c r="K4" s="71"/>
      <c r="L4" s="71"/>
      <c r="M4" s="71"/>
      <c r="N4" s="71"/>
      <c r="O4" s="71"/>
      <c r="P4" s="71"/>
      <c r="Q4" s="71"/>
    </row>
    <row r="5" spans="1:17" ht="48.75" customHeight="1" x14ac:dyDescent="0.3">
      <c r="A5" s="2"/>
      <c r="B5" s="78"/>
      <c r="C5" s="75"/>
      <c r="D5" s="72" t="s">
        <v>0</v>
      </c>
      <c r="E5" s="73"/>
      <c r="F5" s="72" t="s">
        <v>8</v>
      </c>
      <c r="G5" s="73"/>
      <c r="H5" s="72" t="s">
        <v>0</v>
      </c>
      <c r="I5" s="73"/>
      <c r="J5" s="72" t="s">
        <v>8</v>
      </c>
      <c r="K5" s="73"/>
      <c r="L5" s="72" t="s">
        <v>1</v>
      </c>
      <c r="M5" s="73"/>
      <c r="N5" s="72" t="s">
        <v>3</v>
      </c>
      <c r="O5" s="73"/>
      <c r="P5" s="72" t="s">
        <v>5</v>
      </c>
      <c r="Q5" s="73"/>
    </row>
    <row r="6" spans="1:17" ht="45.75" customHeight="1" x14ac:dyDescent="0.3">
      <c r="A6" s="2"/>
      <c r="B6" s="79"/>
      <c r="C6" s="76"/>
      <c r="D6" s="9" t="s">
        <v>7</v>
      </c>
      <c r="E6" s="9" t="s">
        <v>4</v>
      </c>
      <c r="F6" s="9" t="s">
        <v>7</v>
      </c>
      <c r="G6" s="9" t="s">
        <v>4</v>
      </c>
      <c r="H6" s="9" t="s">
        <v>7</v>
      </c>
      <c r="I6" s="9" t="s">
        <v>4</v>
      </c>
      <c r="J6" s="9" t="s">
        <v>7</v>
      </c>
      <c r="K6" s="9" t="s">
        <v>4</v>
      </c>
      <c r="L6" s="9" t="s">
        <v>7</v>
      </c>
      <c r="M6" s="9" t="s">
        <v>4</v>
      </c>
      <c r="N6" s="9" t="s">
        <v>7</v>
      </c>
      <c r="O6" s="9" t="s">
        <v>4</v>
      </c>
      <c r="P6" s="9" t="s">
        <v>7</v>
      </c>
      <c r="Q6" s="9" t="s">
        <v>4</v>
      </c>
    </row>
    <row r="7" spans="1:17" x14ac:dyDescent="0.3">
      <c r="A7" s="2"/>
      <c r="B7" s="58" t="s">
        <v>175</v>
      </c>
      <c r="C7" s="48"/>
      <c r="D7" s="29">
        <f>D8+D19+D23+D29+D40+D45+D51+D58+D62+D69+D75+D80+D83+D85</f>
        <v>53884612.194159999</v>
      </c>
      <c r="E7" s="29">
        <f t="shared" ref="E7:K7" si="0">E8+E19+E23+E29+E40+E45+E51+E58+E62+E69+E75+E80+E83+E85</f>
        <v>45261267.387389995</v>
      </c>
      <c r="F7" s="29">
        <f t="shared" si="0"/>
        <v>11080925.149929998</v>
      </c>
      <c r="G7" s="29">
        <f t="shared" si="0"/>
        <v>9551625.5686500017</v>
      </c>
      <c r="H7" s="29">
        <f t="shared" si="0"/>
        <v>56026924.571220003</v>
      </c>
      <c r="I7" s="29">
        <f t="shared" si="0"/>
        <v>46754828.156810001</v>
      </c>
      <c r="J7" s="29">
        <f t="shared" si="0"/>
        <v>11186089.49395</v>
      </c>
      <c r="K7" s="29">
        <f t="shared" si="0"/>
        <v>9377353.0589599982</v>
      </c>
      <c r="L7" s="30">
        <f>J7/F7</f>
        <v>1.0094905743516069</v>
      </c>
      <c r="M7" s="30">
        <f>K7/G7</f>
        <v>0.98175467532332983</v>
      </c>
      <c r="N7" s="30">
        <f>J7/H7</f>
        <v>0.19965560450726735</v>
      </c>
      <c r="O7" s="30">
        <f>K7/I7</f>
        <v>0.20056437866715066</v>
      </c>
      <c r="P7" s="29">
        <f>J7-F7</f>
        <v>105164.34402000159</v>
      </c>
      <c r="Q7" s="29">
        <f>K7-G7</f>
        <v>-174272.50969000347</v>
      </c>
    </row>
    <row r="8" spans="1:17" s="19" customFormat="1" x14ac:dyDescent="0.3">
      <c r="A8" s="17"/>
      <c r="B8" s="59" t="s">
        <v>12</v>
      </c>
      <c r="C8" s="49" t="s">
        <v>13</v>
      </c>
      <c r="D8" s="21">
        <v>4517737.8288400006</v>
      </c>
      <c r="E8" s="21">
        <v>1884550.7317599999</v>
      </c>
      <c r="F8" s="21">
        <v>850942.78477000003</v>
      </c>
      <c r="G8" s="21">
        <v>264722.65533000004</v>
      </c>
      <c r="H8" s="21">
        <v>5118296.5340200001</v>
      </c>
      <c r="I8" s="21">
        <v>2219094.9441300002</v>
      </c>
      <c r="J8" s="21">
        <v>1014497.3480499999</v>
      </c>
      <c r="K8" s="21">
        <v>365065.00163000001</v>
      </c>
      <c r="L8" s="18">
        <f t="shared" ref="L8:L71" si="1">J8/F8</f>
        <v>1.1922039486170704</v>
      </c>
      <c r="M8" s="18">
        <f t="shared" ref="M8:M71" si="2">K8/G8</f>
        <v>1.3790470678639666</v>
      </c>
      <c r="N8" s="18">
        <f t="shared" ref="N8:N71" si="3">J8/H8</f>
        <v>0.19820995936966471</v>
      </c>
      <c r="O8" s="18">
        <f t="shared" ref="O8:O71" si="4">K8/I8</f>
        <v>0.16451076264027287</v>
      </c>
      <c r="P8" s="21">
        <f t="shared" ref="P8:P71" si="5">J8-F8</f>
        <v>163554.56327999989</v>
      </c>
      <c r="Q8" s="21">
        <f t="shared" ref="Q8:Q71" si="6">K8-G8</f>
        <v>100342.34629999998</v>
      </c>
    </row>
    <row r="9" spans="1:17" s="14" customFormat="1" ht="36" x14ac:dyDescent="0.3">
      <c r="A9" s="12"/>
      <c r="B9" s="60" t="s">
        <v>14</v>
      </c>
      <c r="C9" s="50" t="s">
        <v>15</v>
      </c>
      <c r="D9" s="22">
        <v>188683.35441999999</v>
      </c>
      <c r="E9" s="22">
        <v>3236.9</v>
      </c>
      <c r="F9" s="22">
        <v>41667.684110000002</v>
      </c>
      <c r="G9" s="22">
        <v>496.61475999999999</v>
      </c>
      <c r="H9" s="22">
        <v>192113.16059000001</v>
      </c>
      <c r="I9" s="22">
        <v>3284.9</v>
      </c>
      <c r="J9" s="22">
        <v>41881.593909999996</v>
      </c>
      <c r="K9" s="22">
        <v>381.30178999999998</v>
      </c>
      <c r="L9" s="13">
        <f t="shared" si="1"/>
        <v>1.0051337098417874</v>
      </c>
      <c r="M9" s="13">
        <f t="shared" si="2"/>
        <v>0.76780196786740695</v>
      </c>
      <c r="N9" s="13">
        <f t="shared" si="3"/>
        <v>0.21800481435721089</v>
      </c>
      <c r="O9" s="13">
        <f t="shared" si="4"/>
        <v>0.11607713781241437</v>
      </c>
      <c r="P9" s="22">
        <f t="shared" si="5"/>
        <v>213.90979999999399</v>
      </c>
      <c r="Q9" s="22">
        <f t="shared" si="6"/>
        <v>-115.31297000000001</v>
      </c>
    </row>
    <row r="10" spans="1:17" s="14" customFormat="1" ht="48" x14ac:dyDescent="0.3">
      <c r="A10" s="12"/>
      <c r="B10" s="60" t="s">
        <v>16</v>
      </c>
      <c r="C10" s="50" t="s">
        <v>17</v>
      </c>
      <c r="D10" s="22">
        <v>177724.64697</v>
      </c>
      <c r="E10" s="22">
        <v>99978.9</v>
      </c>
      <c r="F10" s="22">
        <v>34400.485420000005</v>
      </c>
      <c r="G10" s="22">
        <v>19167.492010000002</v>
      </c>
      <c r="H10" s="22">
        <v>202175.42527000001</v>
      </c>
      <c r="I10" s="22">
        <v>117623</v>
      </c>
      <c r="J10" s="22">
        <v>37888.730670000004</v>
      </c>
      <c r="K10" s="22">
        <v>22048.471379999999</v>
      </c>
      <c r="L10" s="13">
        <f t="shared" si="1"/>
        <v>1.1014010473227793</v>
      </c>
      <c r="M10" s="13">
        <f t="shared" si="2"/>
        <v>1.1503054947667093</v>
      </c>
      <c r="N10" s="13">
        <f t="shared" si="3"/>
        <v>0.18740522306012511</v>
      </c>
      <c r="O10" s="13">
        <f t="shared" si="4"/>
        <v>0.18745034032459637</v>
      </c>
      <c r="P10" s="22">
        <f t="shared" si="5"/>
        <v>3488.2452499999999</v>
      </c>
      <c r="Q10" s="22">
        <f t="shared" si="6"/>
        <v>2880.9793699999973</v>
      </c>
    </row>
    <row r="11" spans="1:17" s="14" customFormat="1" ht="48" x14ac:dyDescent="0.3">
      <c r="A11" s="12"/>
      <c r="B11" s="60" t="s">
        <v>18</v>
      </c>
      <c r="C11" s="50" t="s">
        <v>19</v>
      </c>
      <c r="D11" s="22">
        <v>1313469.02679</v>
      </c>
      <c r="E11" s="22">
        <v>44317.2</v>
      </c>
      <c r="F11" s="22">
        <v>309996.06264999998</v>
      </c>
      <c r="G11" s="22">
        <v>9499.5670500000015</v>
      </c>
      <c r="H11" s="22">
        <v>1348051.0827000001</v>
      </c>
      <c r="I11" s="22">
        <v>55645.4</v>
      </c>
      <c r="J11" s="22">
        <v>315150.45329999999</v>
      </c>
      <c r="K11" s="22">
        <v>11268.0772</v>
      </c>
      <c r="L11" s="13">
        <f t="shared" si="1"/>
        <v>1.016627277798104</v>
      </c>
      <c r="M11" s="13">
        <f t="shared" si="2"/>
        <v>1.1861674474943569</v>
      </c>
      <c r="N11" s="13">
        <f t="shared" si="3"/>
        <v>0.23378227824185105</v>
      </c>
      <c r="O11" s="13">
        <f t="shared" si="4"/>
        <v>0.20249790997998038</v>
      </c>
      <c r="P11" s="22">
        <f t="shared" si="5"/>
        <v>5154.3906500000157</v>
      </c>
      <c r="Q11" s="22">
        <f t="shared" si="6"/>
        <v>1768.5101499999982</v>
      </c>
    </row>
    <row r="12" spans="1:17" s="14" customFormat="1" x14ac:dyDescent="0.3">
      <c r="A12" s="12"/>
      <c r="B12" s="60" t="s">
        <v>20</v>
      </c>
      <c r="C12" s="50" t="s">
        <v>21</v>
      </c>
      <c r="D12" s="22">
        <v>144760.4</v>
      </c>
      <c r="E12" s="22">
        <v>144760.4</v>
      </c>
      <c r="F12" s="22">
        <v>26538.046879999998</v>
      </c>
      <c r="G12" s="22">
        <v>26538.046879999998</v>
      </c>
      <c r="H12" s="22">
        <v>124480.9</v>
      </c>
      <c r="I12" s="22">
        <v>124480.9</v>
      </c>
      <c r="J12" s="22">
        <v>27309.609909999999</v>
      </c>
      <c r="K12" s="22">
        <v>27309.609909999999</v>
      </c>
      <c r="L12" s="13">
        <f t="shared" si="1"/>
        <v>1.0290738438095637</v>
      </c>
      <c r="M12" s="13">
        <f t="shared" si="2"/>
        <v>1.0290738438095637</v>
      </c>
      <c r="N12" s="13">
        <f t="shared" si="3"/>
        <v>0.21938795357360044</v>
      </c>
      <c r="O12" s="13">
        <f t="shared" si="4"/>
        <v>0.21938795357360044</v>
      </c>
      <c r="P12" s="22">
        <f t="shared" si="5"/>
        <v>771.56303000000116</v>
      </c>
      <c r="Q12" s="22">
        <f t="shared" si="6"/>
        <v>771.56303000000116</v>
      </c>
    </row>
    <row r="13" spans="1:17" s="14" customFormat="1" ht="36" x14ac:dyDescent="0.3">
      <c r="A13" s="12"/>
      <c r="B13" s="60" t="s">
        <v>22</v>
      </c>
      <c r="C13" s="50" t="s">
        <v>23</v>
      </c>
      <c r="D13" s="22">
        <v>417086.69300000003</v>
      </c>
      <c r="E13" s="22">
        <v>145634.4</v>
      </c>
      <c r="F13" s="22">
        <v>87132.637129999988</v>
      </c>
      <c r="G13" s="22">
        <v>24393.802649999998</v>
      </c>
      <c r="H13" s="22">
        <v>449423.68274999998</v>
      </c>
      <c r="I13" s="22">
        <v>149828.5</v>
      </c>
      <c r="J13" s="22">
        <v>91206.690199999997</v>
      </c>
      <c r="K13" s="22">
        <v>24940.07532</v>
      </c>
      <c r="L13" s="13">
        <f t="shared" si="1"/>
        <v>1.0467569122683802</v>
      </c>
      <c r="M13" s="13">
        <f t="shared" si="2"/>
        <v>1.0223939120045313</v>
      </c>
      <c r="N13" s="13">
        <f t="shared" si="3"/>
        <v>0.20294144189712263</v>
      </c>
      <c r="O13" s="13">
        <f t="shared" si="4"/>
        <v>0.16645748519140216</v>
      </c>
      <c r="P13" s="22">
        <f t="shared" si="5"/>
        <v>4074.053070000009</v>
      </c>
      <c r="Q13" s="22">
        <f t="shared" si="6"/>
        <v>546.27267000000211</v>
      </c>
    </row>
    <row r="14" spans="1:17" s="14" customFormat="1" x14ac:dyDescent="0.3">
      <c r="A14" s="12"/>
      <c r="B14" s="60" t="s">
        <v>24</v>
      </c>
      <c r="C14" s="50" t="s">
        <v>25</v>
      </c>
      <c r="D14" s="22">
        <v>59174.750999999997</v>
      </c>
      <c r="E14" s="22">
        <v>34106.6</v>
      </c>
      <c r="F14" s="22">
        <v>6775.8601500000004</v>
      </c>
      <c r="G14" s="22">
        <v>6208.2391500000003</v>
      </c>
      <c r="H14" s="22">
        <v>55725</v>
      </c>
      <c r="I14" s="22">
        <v>39942.400000000001</v>
      </c>
      <c r="J14" s="22">
        <v>9163.0249399999993</v>
      </c>
      <c r="K14" s="22">
        <v>8241.0649400000002</v>
      </c>
      <c r="L14" s="13">
        <f t="shared" si="1"/>
        <v>1.3523043181462355</v>
      </c>
      <c r="M14" s="13">
        <f t="shared" si="2"/>
        <v>1.3274399939957209</v>
      </c>
      <c r="N14" s="13">
        <f t="shared" si="3"/>
        <v>0.16443292848811125</v>
      </c>
      <c r="O14" s="13">
        <f t="shared" si="4"/>
        <v>0.20632372967072585</v>
      </c>
      <c r="P14" s="22">
        <f t="shared" si="5"/>
        <v>2387.1647899999989</v>
      </c>
      <c r="Q14" s="22">
        <f t="shared" si="6"/>
        <v>2032.8257899999999</v>
      </c>
    </row>
    <row r="15" spans="1:17" s="14" customFormat="1" x14ac:dyDescent="0.3">
      <c r="A15" s="12"/>
      <c r="B15" s="60" t="s">
        <v>172</v>
      </c>
      <c r="C15" s="50" t="s">
        <v>173</v>
      </c>
      <c r="D15" s="22">
        <v>0</v>
      </c>
      <c r="E15" s="22">
        <v>0</v>
      </c>
      <c r="F15" s="22">
        <v>0</v>
      </c>
      <c r="G15" s="22">
        <v>0</v>
      </c>
      <c r="H15" s="22">
        <v>8.5</v>
      </c>
      <c r="I15" s="22">
        <v>0</v>
      </c>
      <c r="J15" s="22">
        <v>0</v>
      </c>
      <c r="K15" s="22">
        <v>0</v>
      </c>
      <c r="L15" s="13">
        <v>0</v>
      </c>
      <c r="M15" s="13">
        <v>0</v>
      </c>
      <c r="N15" s="13">
        <f t="shared" si="3"/>
        <v>0</v>
      </c>
      <c r="O15" s="13">
        <v>0</v>
      </c>
      <c r="P15" s="22">
        <f t="shared" si="5"/>
        <v>0</v>
      </c>
      <c r="Q15" s="22">
        <f t="shared" si="6"/>
        <v>0</v>
      </c>
    </row>
    <row r="16" spans="1:17" s="14" customFormat="1" x14ac:dyDescent="0.3">
      <c r="A16" s="12"/>
      <c r="B16" s="60" t="s">
        <v>26</v>
      </c>
      <c r="C16" s="50" t="s">
        <v>27</v>
      </c>
      <c r="D16" s="22">
        <v>91052.269029999996</v>
      </c>
      <c r="E16" s="22">
        <v>5050.7834400000002</v>
      </c>
      <c r="F16" s="22">
        <v>60.245800000000003</v>
      </c>
      <c r="G16" s="22">
        <v>0</v>
      </c>
      <c r="H16" s="22">
        <v>164911.29380000001</v>
      </c>
      <c r="I16" s="22">
        <v>90549.092799999999</v>
      </c>
      <c r="J16" s="22">
        <v>20</v>
      </c>
      <c r="K16" s="22">
        <v>0</v>
      </c>
      <c r="L16" s="13">
        <f t="shared" si="1"/>
        <v>0.33197334917952787</v>
      </c>
      <c r="M16" s="13">
        <v>0</v>
      </c>
      <c r="N16" s="13">
        <f t="shared" si="3"/>
        <v>1.212773215171998E-4</v>
      </c>
      <c r="O16" s="13">
        <f t="shared" si="4"/>
        <v>0</v>
      </c>
      <c r="P16" s="22">
        <f t="shared" si="5"/>
        <v>-40.245800000000003</v>
      </c>
      <c r="Q16" s="22">
        <f t="shared" si="6"/>
        <v>0</v>
      </c>
    </row>
    <row r="17" spans="1:17" s="14" customFormat="1" ht="24" x14ac:dyDescent="0.3">
      <c r="A17" s="12"/>
      <c r="B17" s="60" t="s">
        <v>28</v>
      </c>
      <c r="C17" s="50" t="s">
        <v>29</v>
      </c>
      <c r="D17" s="22">
        <v>14</v>
      </c>
      <c r="E17" s="22">
        <v>0</v>
      </c>
      <c r="F17" s="22">
        <v>5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3">
        <f t="shared" si="1"/>
        <v>0</v>
      </c>
      <c r="M17" s="13">
        <v>0</v>
      </c>
      <c r="N17" s="13">
        <v>0</v>
      </c>
      <c r="O17" s="13">
        <v>0</v>
      </c>
      <c r="P17" s="22">
        <f t="shared" si="5"/>
        <v>-5</v>
      </c>
      <c r="Q17" s="22">
        <f t="shared" si="6"/>
        <v>0</v>
      </c>
    </row>
    <row r="18" spans="1:17" s="14" customFormat="1" x14ac:dyDescent="0.3">
      <c r="A18" s="12"/>
      <c r="B18" s="60" t="s">
        <v>30</v>
      </c>
      <c r="C18" s="50" t="s">
        <v>31</v>
      </c>
      <c r="D18" s="22">
        <v>2125772.6876300001</v>
      </c>
      <c r="E18" s="22">
        <v>1407465.5483199998</v>
      </c>
      <c r="F18" s="22">
        <v>344366.76263000001</v>
      </c>
      <c r="G18" s="22">
        <v>178418.89283000003</v>
      </c>
      <c r="H18" s="22">
        <v>2581407.4889099998</v>
      </c>
      <c r="I18" s="22">
        <v>1637740.7513299999</v>
      </c>
      <c r="J18" s="22">
        <v>491877.24511999998</v>
      </c>
      <c r="K18" s="22">
        <v>270876.40109</v>
      </c>
      <c r="L18" s="13">
        <f t="shared" si="1"/>
        <v>1.428352844982576</v>
      </c>
      <c r="M18" s="13">
        <f t="shared" si="2"/>
        <v>1.5182046967867622</v>
      </c>
      <c r="N18" s="13">
        <f t="shared" si="3"/>
        <v>0.19054614478076659</v>
      </c>
      <c r="O18" s="13">
        <f t="shared" si="4"/>
        <v>0.16539638576497703</v>
      </c>
      <c r="P18" s="22">
        <f t="shared" si="5"/>
        <v>147510.48248999997</v>
      </c>
      <c r="Q18" s="22">
        <f t="shared" si="6"/>
        <v>92457.508259999973</v>
      </c>
    </row>
    <row r="19" spans="1:17" s="19" customFormat="1" x14ac:dyDescent="0.3">
      <c r="A19" s="17"/>
      <c r="B19" s="59" t="s">
        <v>32</v>
      </c>
      <c r="C19" s="49" t="s">
        <v>33</v>
      </c>
      <c r="D19" s="21">
        <v>38651.116000000002</v>
      </c>
      <c r="E19" s="21">
        <v>38591.699999999997</v>
      </c>
      <c r="F19" s="21">
        <v>61.967480000000002</v>
      </c>
      <c r="G19" s="21">
        <v>19296.5</v>
      </c>
      <c r="H19" s="21">
        <v>38887.1</v>
      </c>
      <c r="I19" s="21">
        <v>38867.1</v>
      </c>
      <c r="J19" s="21">
        <v>7340.35419</v>
      </c>
      <c r="K19" s="21">
        <v>9717.2999999999993</v>
      </c>
      <c r="L19" s="18">
        <f t="shared" si="1"/>
        <v>118.45494104326978</v>
      </c>
      <c r="M19" s="18">
        <f t="shared" si="2"/>
        <v>0.50357836913429888</v>
      </c>
      <c r="N19" s="18">
        <f t="shared" si="3"/>
        <v>0.18876064787551658</v>
      </c>
      <c r="O19" s="18">
        <f t="shared" si="4"/>
        <v>0.25001350756809743</v>
      </c>
      <c r="P19" s="21">
        <f t="shared" si="5"/>
        <v>7278.3867099999998</v>
      </c>
      <c r="Q19" s="21">
        <f t="shared" si="6"/>
        <v>-9579.2000000000007</v>
      </c>
    </row>
    <row r="20" spans="1:17" s="14" customFormat="1" x14ac:dyDescent="0.3">
      <c r="A20" s="12"/>
      <c r="B20" s="60" t="s">
        <v>34</v>
      </c>
      <c r="C20" s="50" t="s">
        <v>35</v>
      </c>
      <c r="D20" s="22">
        <v>38581.116000000002</v>
      </c>
      <c r="E20" s="22">
        <v>38591.699999999997</v>
      </c>
      <c r="F20" s="22">
        <v>61.967480000000002</v>
      </c>
      <c r="G20" s="22">
        <v>19296.5</v>
      </c>
      <c r="H20" s="22">
        <v>38867.1</v>
      </c>
      <c r="I20" s="22">
        <v>38867.1</v>
      </c>
      <c r="J20" s="22">
        <v>7340.35419</v>
      </c>
      <c r="K20" s="22">
        <v>9717.2999999999993</v>
      </c>
      <c r="L20" s="13">
        <f t="shared" si="1"/>
        <v>118.45494104326978</v>
      </c>
      <c r="M20" s="13">
        <f t="shared" si="2"/>
        <v>0.50357836913429888</v>
      </c>
      <c r="N20" s="13">
        <f t="shared" si="3"/>
        <v>0.18885777920143257</v>
      </c>
      <c r="O20" s="13">
        <f t="shared" si="4"/>
        <v>0.25001350756809743</v>
      </c>
      <c r="P20" s="22">
        <f t="shared" si="5"/>
        <v>7278.3867099999998</v>
      </c>
      <c r="Q20" s="22">
        <f t="shared" si="6"/>
        <v>-9579.2000000000007</v>
      </c>
    </row>
    <row r="21" spans="1:17" s="14" customFormat="1" x14ac:dyDescent="0.3">
      <c r="A21" s="12"/>
      <c r="B21" s="60" t="s">
        <v>36</v>
      </c>
      <c r="C21" s="50" t="s">
        <v>37</v>
      </c>
      <c r="D21" s="22">
        <v>20</v>
      </c>
      <c r="E21" s="22">
        <v>0</v>
      </c>
      <c r="F21" s="22">
        <v>0</v>
      </c>
      <c r="G21" s="22">
        <v>0</v>
      </c>
      <c r="H21" s="22">
        <v>10</v>
      </c>
      <c r="I21" s="22">
        <v>0</v>
      </c>
      <c r="J21" s="22">
        <v>0</v>
      </c>
      <c r="K21" s="22">
        <v>0</v>
      </c>
      <c r="L21" s="13">
        <v>0</v>
      </c>
      <c r="M21" s="13">
        <v>0</v>
      </c>
      <c r="N21" s="13">
        <f t="shared" si="3"/>
        <v>0</v>
      </c>
      <c r="O21" s="13">
        <v>0</v>
      </c>
      <c r="P21" s="22">
        <f t="shared" si="5"/>
        <v>0</v>
      </c>
      <c r="Q21" s="22">
        <f t="shared" si="6"/>
        <v>0</v>
      </c>
    </row>
    <row r="22" spans="1:17" s="14" customFormat="1" x14ac:dyDescent="0.3">
      <c r="A22" s="12"/>
      <c r="B22" s="60" t="s">
        <v>38</v>
      </c>
      <c r="C22" s="50" t="s">
        <v>39</v>
      </c>
      <c r="D22" s="22">
        <v>50</v>
      </c>
      <c r="E22" s="22">
        <v>0</v>
      </c>
      <c r="F22" s="22">
        <v>0</v>
      </c>
      <c r="G22" s="22">
        <v>0</v>
      </c>
      <c r="H22" s="22">
        <v>10</v>
      </c>
      <c r="I22" s="22">
        <v>0</v>
      </c>
      <c r="J22" s="22">
        <v>0</v>
      </c>
      <c r="K22" s="22">
        <v>0</v>
      </c>
      <c r="L22" s="13">
        <v>0</v>
      </c>
      <c r="M22" s="13">
        <v>0</v>
      </c>
      <c r="N22" s="13">
        <f t="shared" si="3"/>
        <v>0</v>
      </c>
      <c r="O22" s="13">
        <v>0</v>
      </c>
      <c r="P22" s="22">
        <f t="shared" si="5"/>
        <v>0</v>
      </c>
      <c r="Q22" s="22">
        <f t="shared" si="6"/>
        <v>0</v>
      </c>
    </row>
    <row r="23" spans="1:17" s="19" customFormat="1" ht="22.8" x14ac:dyDescent="0.3">
      <c r="A23" s="17"/>
      <c r="B23" s="59" t="s">
        <v>40</v>
      </c>
      <c r="C23" s="49" t="s">
        <v>41</v>
      </c>
      <c r="D23" s="21">
        <v>790852.22767999989</v>
      </c>
      <c r="E23" s="21">
        <v>696207.41820000007</v>
      </c>
      <c r="F23" s="21">
        <v>160151.69748</v>
      </c>
      <c r="G23" s="21">
        <v>139088.55351</v>
      </c>
      <c r="H23" s="21">
        <v>787659.09083</v>
      </c>
      <c r="I23" s="21">
        <v>695539.6</v>
      </c>
      <c r="J23" s="21">
        <v>179329.22522999998</v>
      </c>
      <c r="K23" s="21">
        <v>160562.51853999999</v>
      </c>
      <c r="L23" s="18">
        <f t="shared" si="1"/>
        <v>1.1197460161319546</v>
      </c>
      <c r="M23" s="18">
        <f t="shared" si="2"/>
        <v>1.1543905985653671</v>
      </c>
      <c r="N23" s="18">
        <f t="shared" si="3"/>
        <v>0.2276736564305134</v>
      </c>
      <c r="O23" s="18">
        <f t="shared" si="4"/>
        <v>0.23084597705148635</v>
      </c>
      <c r="P23" s="21">
        <f t="shared" si="5"/>
        <v>19177.527749999979</v>
      </c>
      <c r="Q23" s="21">
        <f t="shared" si="6"/>
        <v>21473.965029999992</v>
      </c>
    </row>
    <row r="24" spans="1:17" s="14" customFormat="1" x14ac:dyDescent="0.3">
      <c r="A24" s="12"/>
      <c r="B24" s="60" t="s">
        <v>42</v>
      </c>
      <c r="C24" s="50" t="s">
        <v>43</v>
      </c>
      <c r="D24" s="22">
        <v>741.36500000000001</v>
      </c>
      <c r="E24" s="22">
        <v>0</v>
      </c>
      <c r="F24" s="22">
        <v>41.557910000000007</v>
      </c>
      <c r="G24" s="22">
        <v>0</v>
      </c>
      <c r="H24" s="22">
        <v>240</v>
      </c>
      <c r="I24" s="22">
        <v>0</v>
      </c>
      <c r="J24" s="22">
        <v>40.442999999999998</v>
      </c>
      <c r="K24" s="22">
        <v>0</v>
      </c>
      <c r="L24" s="13">
        <f t="shared" si="1"/>
        <v>0.97317213497983879</v>
      </c>
      <c r="M24" s="13">
        <v>0</v>
      </c>
      <c r="N24" s="13">
        <f t="shared" si="3"/>
        <v>0.16851249999999998</v>
      </c>
      <c r="O24" s="13">
        <v>0</v>
      </c>
      <c r="P24" s="22">
        <f t="shared" si="5"/>
        <v>-1.1149100000000089</v>
      </c>
      <c r="Q24" s="22">
        <f t="shared" si="6"/>
        <v>0</v>
      </c>
    </row>
    <row r="25" spans="1:17" s="14" customFormat="1" ht="36" x14ac:dyDescent="0.3">
      <c r="A25" s="12"/>
      <c r="B25" s="60" t="s">
        <v>44</v>
      </c>
      <c r="C25" s="50" t="s">
        <v>45</v>
      </c>
      <c r="D25" s="22">
        <v>177228.25144999998</v>
      </c>
      <c r="E25" s="22">
        <v>103323.31820000001</v>
      </c>
      <c r="F25" s="22">
        <v>39761.727310000002</v>
      </c>
      <c r="G25" s="22">
        <v>25386.192230000001</v>
      </c>
      <c r="H25" s="22">
        <v>193198.56400000001</v>
      </c>
      <c r="I25" s="22">
        <v>114243.8</v>
      </c>
      <c r="J25" s="22">
        <v>40082.529600000002</v>
      </c>
      <c r="K25" s="22">
        <v>22803.39674</v>
      </c>
      <c r="L25" s="13">
        <f t="shared" si="1"/>
        <v>1.0080681175518076</v>
      </c>
      <c r="M25" s="13">
        <f t="shared" si="2"/>
        <v>0.89825983091123862</v>
      </c>
      <c r="N25" s="13">
        <f t="shared" si="3"/>
        <v>0.20746805136708987</v>
      </c>
      <c r="O25" s="13">
        <f t="shared" si="4"/>
        <v>0.19960292584805478</v>
      </c>
      <c r="P25" s="22">
        <f t="shared" si="5"/>
        <v>320.80228999999963</v>
      </c>
      <c r="Q25" s="22">
        <f t="shared" si="6"/>
        <v>-2582.7954900000004</v>
      </c>
    </row>
    <row r="26" spans="1:17" s="14" customFormat="1" x14ac:dyDescent="0.3">
      <c r="A26" s="12"/>
      <c r="B26" s="60" t="s">
        <v>46</v>
      </c>
      <c r="C26" s="50" t="s">
        <v>47</v>
      </c>
      <c r="D26" s="22">
        <v>608157.93622000003</v>
      </c>
      <c r="E26" s="22">
        <v>592784.1</v>
      </c>
      <c r="F26" s="22">
        <v>120302.62965999999</v>
      </c>
      <c r="G26" s="22">
        <v>113702.36128</v>
      </c>
      <c r="H26" s="22">
        <v>589511.8968300001</v>
      </c>
      <c r="I26" s="22">
        <v>579295.80000000005</v>
      </c>
      <c r="J26" s="22">
        <v>139071.31181000001</v>
      </c>
      <c r="K26" s="22">
        <v>137759.12180000002</v>
      </c>
      <c r="L26" s="13">
        <f t="shared" si="1"/>
        <v>1.1560122351692907</v>
      </c>
      <c r="M26" s="13">
        <f t="shared" si="2"/>
        <v>1.2115766132662678</v>
      </c>
      <c r="N26" s="13">
        <f t="shared" si="3"/>
        <v>0.23590925400798921</v>
      </c>
      <c r="O26" s="13">
        <f t="shared" si="4"/>
        <v>0.2378044546499388</v>
      </c>
      <c r="P26" s="22">
        <f t="shared" si="5"/>
        <v>18768.682150000022</v>
      </c>
      <c r="Q26" s="22">
        <f t="shared" si="6"/>
        <v>24056.760520000025</v>
      </c>
    </row>
    <row r="27" spans="1:17" s="14" customFormat="1" x14ac:dyDescent="0.3">
      <c r="A27" s="12"/>
      <c r="B27" s="60" t="s">
        <v>48</v>
      </c>
      <c r="C27" s="50" t="s">
        <v>49</v>
      </c>
      <c r="D27" s="22">
        <v>100</v>
      </c>
      <c r="E27" s="22">
        <v>100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13">
        <v>0</v>
      </c>
      <c r="M27" s="13">
        <v>0</v>
      </c>
      <c r="N27" s="13">
        <v>0</v>
      </c>
      <c r="O27" s="13">
        <v>0</v>
      </c>
      <c r="P27" s="22">
        <f t="shared" si="5"/>
        <v>0</v>
      </c>
      <c r="Q27" s="22">
        <f t="shared" si="6"/>
        <v>0</v>
      </c>
    </row>
    <row r="28" spans="1:17" s="14" customFormat="1" ht="24" x14ac:dyDescent="0.3">
      <c r="A28" s="24"/>
      <c r="B28" s="61" t="s">
        <v>50</v>
      </c>
      <c r="C28" s="51" t="s">
        <v>51</v>
      </c>
      <c r="D28" s="31">
        <v>4624.6750099999999</v>
      </c>
      <c r="E28" s="31">
        <v>0</v>
      </c>
      <c r="F28" s="31">
        <v>45.782599999999995</v>
      </c>
      <c r="G28" s="31">
        <v>0</v>
      </c>
      <c r="H28" s="31">
        <v>4708.63</v>
      </c>
      <c r="I28" s="31">
        <v>2000</v>
      </c>
      <c r="J28" s="31">
        <v>134.94082</v>
      </c>
      <c r="K28" s="31">
        <v>0</v>
      </c>
      <c r="L28" s="32">
        <f t="shared" si="1"/>
        <v>2.9474258779536333</v>
      </c>
      <c r="M28" s="32">
        <v>0</v>
      </c>
      <c r="N28" s="32">
        <f t="shared" si="3"/>
        <v>2.8658191448468026E-2</v>
      </c>
      <c r="O28" s="25">
        <f t="shared" si="4"/>
        <v>0</v>
      </c>
      <c r="P28" s="33">
        <f t="shared" si="5"/>
        <v>89.15822</v>
      </c>
      <c r="Q28" s="33">
        <f t="shared" si="6"/>
        <v>0</v>
      </c>
    </row>
    <row r="29" spans="1:17" s="19" customFormat="1" x14ac:dyDescent="0.3">
      <c r="A29" s="26"/>
      <c r="B29" s="62" t="s">
        <v>52</v>
      </c>
      <c r="C29" s="52" t="s">
        <v>53</v>
      </c>
      <c r="D29" s="34">
        <v>7391225.1627000002</v>
      </c>
      <c r="E29" s="34">
        <v>6655993.95713</v>
      </c>
      <c r="F29" s="34">
        <v>1199067.06173</v>
      </c>
      <c r="G29" s="34">
        <v>1117200.9140099999</v>
      </c>
      <c r="H29" s="34">
        <v>7252281.5586000001</v>
      </c>
      <c r="I29" s="34">
        <v>6247328.0681099994</v>
      </c>
      <c r="J29" s="34">
        <v>1173520.4326300002</v>
      </c>
      <c r="K29" s="34">
        <v>1099515.28244</v>
      </c>
      <c r="L29" s="35">
        <f t="shared" si="1"/>
        <v>0.97869457854747388</v>
      </c>
      <c r="M29" s="35">
        <f t="shared" si="2"/>
        <v>0.98416969468229265</v>
      </c>
      <c r="N29" s="35">
        <f t="shared" si="3"/>
        <v>0.1618139647706314</v>
      </c>
      <c r="O29" s="27">
        <f t="shared" si="4"/>
        <v>0.17599768580308217</v>
      </c>
      <c r="P29" s="36">
        <f t="shared" si="5"/>
        <v>-25546.629099999787</v>
      </c>
      <c r="Q29" s="36">
        <f t="shared" si="6"/>
        <v>-17685.631569999969</v>
      </c>
    </row>
    <row r="30" spans="1:17" s="14" customFormat="1" x14ac:dyDescent="0.3">
      <c r="A30" s="24"/>
      <c r="B30" s="63" t="s">
        <v>54</v>
      </c>
      <c r="C30" s="53" t="s">
        <v>55</v>
      </c>
      <c r="D30" s="37">
        <v>306911.27581000002</v>
      </c>
      <c r="E30" s="37">
        <v>299605.7</v>
      </c>
      <c r="F30" s="37">
        <v>40536.05313</v>
      </c>
      <c r="G30" s="37">
        <v>39708.453729999994</v>
      </c>
      <c r="H30" s="37">
        <v>282365.67</v>
      </c>
      <c r="I30" s="37">
        <v>275230.89</v>
      </c>
      <c r="J30" s="37">
        <v>51801.564270000003</v>
      </c>
      <c r="K30" s="37">
        <v>50891.226869999999</v>
      </c>
      <c r="L30" s="38">
        <f t="shared" si="1"/>
        <v>1.2779133702008745</v>
      </c>
      <c r="M30" s="38">
        <f t="shared" si="2"/>
        <v>1.2816219744046933</v>
      </c>
      <c r="N30" s="38">
        <f t="shared" si="3"/>
        <v>0.1834556030483451</v>
      </c>
      <c r="O30" s="28">
        <f t="shared" si="4"/>
        <v>0.18490376160175914</v>
      </c>
      <c r="P30" s="39">
        <f t="shared" si="5"/>
        <v>11265.511140000002</v>
      </c>
      <c r="Q30" s="39">
        <f t="shared" si="6"/>
        <v>11182.773140000005</v>
      </c>
    </row>
    <row r="31" spans="1:17" s="14" customFormat="1" x14ac:dyDescent="0.3">
      <c r="A31" s="24"/>
      <c r="B31" s="63" t="s">
        <v>56</v>
      </c>
      <c r="C31" s="53" t="s">
        <v>57</v>
      </c>
      <c r="D31" s="37">
        <v>11580.5</v>
      </c>
      <c r="E31" s="37">
        <v>11500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8">
        <v>0</v>
      </c>
      <c r="M31" s="38">
        <v>0</v>
      </c>
      <c r="N31" s="38">
        <v>0</v>
      </c>
      <c r="O31" s="28">
        <v>0</v>
      </c>
      <c r="P31" s="39">
        <f t="shared" si="5"/>
        <v>0</v>
      </c>
      <c r="Q31" s="39">
        <f t="shared" si="6"/>
        <v>0</v>
      </c>
    </row>
    <row r="32" spans="1:17" s="14" customFormat="1" x14ac:dyDescent="0.3">
      <c r="A32" s="24"/>
      <c r="B32" s="63" t="s">
        <v>58</v>
      </c>
      <c r="C32" s="53" t="s">
        <v>59</v>
      </c>
      <c r="D32" s="37">
        <v>1092617.12344</v>
      </c>
      <c r="E32" s="37">
        <v>1049455.3165599999</v>
      </c>
      <c r="F32" s="37">
        <v>172895.54028000002</v>
      </c>
      <c r="G32" s="37">
        <v>164886.71072999999</v>
      </c>
      <c r="H32" s="37">
        <v>1198956.32962</v>
      </c>
      <c r="I32" s="37">
        <v>1158184.4932000001</v>
      </c>
      <c r="J32" s="37">
        <v>250521.95678000001</v>
      </c>
      <c r="K32" s="37">
        <v>242772.46063999998</v>
      </c>
      <c r="L32" s="38">
        <f t="shared" si="1"/>
        <v>1.448978709192186</v>
      </c>
      <c r="M32" s="38">
        <f t="shared" si="2"/>
        <v>1.4723591705188235</v>
      </c>
      <c r="N32" s="38">
        <f t="shared" si="3"/>
        <v>0.20895002644458371</v>
      </c>
      <c r="O32" s="28">
        <f t="shared" si="4"/>
        <v>0.20961467025795952</v>
      </c>
      <c r="P32" s="39">
        <f t="shared" si="5"/>
        <v>77626.416499999992</v>
      </c>
      <c r="Q32" s="39">
        <f t="shared" si="6"/>
        <v>77885.749909999984</v>
      </c>
    </row>
    <row r="33" spans="1:17" s="14" customFormat="1" x14ac:dyDescent="0.3">
      <c r="A33" s="24"/>
      <c r="B33" s="63" t="s">
        <v>60</v>
      </c>
      <c r="C33" s="53" t="s">
        <v>61</v>
      </c>
      <c r="D33" s="37">
        <v>38411.387999999999</v>
      </c>
      <c r="E33" s="37">
        <v>38108.400000000001</v>
      </c>
      <c r="F33" s="37">
        <v>1500</v>
      </c>
      <c r="G33" s="37">
        <v>1500</v>
      </c>
      <c r="H33" s="37">
        <v>54840.601360000001</v>
      </c>
      <c r="I33" s="37">
        <v>54420.601360000001</v>
      </c>
      <c r="J33" s="37">
        <v>18455.40136</v>
      </c>
      <c r="K33" s="37">
        <v>18455.40136</v>
      </c>
      <c r="L33" s="38">
        <f t="shared" si="1"/>
        <v>12.303600906666667</v>
      </c>
      <c r="M33" s="38">
        <f t="shared" si="2"/>
        <v>12.303600906666667</v>
      </c>
      <c r="N33" s="38">
        <f t="shared" si="3"/>
        <v>0.33652806319263162</v>
      </c>
      <c r="O33" s="28">
        <f t="shared" si="4"/>
        <v>0.33912527423052347</v>
      </c>
      <c r="P33" s="39">
        <f t="shared" si="5"/>
        <v>16955.40136</v>
      </c>
      <c r="Q33" s="39">
        <f t="shared" si="6"/>
        <v>16955.40136</v>
      </c>
    </row>
    <row r="34" spans="1:17" s="14" customFormat="1" x14ac:dyDescent="0.3">
      <c r="A34" s="24"/>
      <c r="B34" s="63" t="s">
        <v>62</v>
      </c>
      <c r="C34" s="53" t="s">
        <v>63</v>
      </c>
      <c r="D34" s="37">
        <v>762374.2</v>
      </c>
      <c r="E34" s="37">
        <v>762374.2</v>
      </c>
      <c r="F34" s="37">
        <v>104236.97904000001</v>
      </c>
      <c r="G34" s="37">
        <v>104236.97904000001</v>
      </c>
      <c r="H34" s="37">
        <v>767503.8</v>
      </c>
      <c r="I34" s="37">
        <v>767503.8</v>
      </c>
      <c r="J34" s="37">
        <v>127869.45086</v>
      </c>
      <c r="K34" s="37">
        <v>127869.45086</v>
      </c>
      <c r="L34" s="38">
        <f t="shared" si="1"/>
        <v>1.2267186946288153</v>
      </c>
      <c r="M34" s="38">
        <f t="shared" si="2"/>
        <v>1.2267186946288153</v>
      </c>
      <c r="N34" s="38">
        <f t="shared" si="3"/>
        <v>0.16660432281898799</v>
      </c>
      <c r="O34" s="28">
        <f t="shared" si="4"/>
        <v>0.16660432281898799</v>
      </c>
      <c r="P34" s="39">
        <f t="shared" si="5"/>
        <v>23632.471819999992</v>
      </c>
      <c r="Q34" s="39">
        <f t="shared" si="6"/>
        <v>23632.471819999992</v>
      </c>
    </row>
    <row r="35" spans="1:17" s="14" customFormat="1" x14ac:dyDescent="0.3">
      <c r="B35" s="64" t="s">
        <v>64</v>
      </c>
      <c r="C35" s="54" t="s">
        <v>65</v>
      </c>
      <c r="D35" s="40">
        <v>467572.26</v>
      </c>
      <c r="E35" s="40">
        <v>385491</v>
      </c>
      <c r="F35" s="40">
        <v>214292.97996</v>
      </c>
      <c r="G35" s="40">
        <v>180639.27100000001</v>
      </c>
      <c r="H35" s="40">
        <v>170456.56899999999</v>
      </c>
      <c r="I35" s="40">
        <v>136376.79999999999</v>
      </c>
      <c r="J35" s="40">
        <v>36594.283189999995</v>
      </c>
      <c r="K35" s="40">
        <v>33377.36995</v>
      </c>
      <c r="L35" s="41">
        <f t="shared" si="1"/>
        <v>0.17076753142744433</v>
      </c>
      <c r="M35" s="41">
        <f t="shared" si="2"/>
        <v>0.1847736085582409</v>
      </c>
      <c r="N35" s="41">
        <f t="shared" si="3"/>
        <v>0.21468391276841903</v>
      </c>
      <c r="O35" s="41">
        <f t="shared" si="4"/>
        <v>0.24474375370297591</v>
      </c>
      <c r="P35" s="40">
        <f t="shared" si="5"/>
        <v>-177698.69677000001</v>
      </c>
      <c r="Q35" s="40">
        <f t="shared" si="6"/>
        <v>-147261.90105000001</v>
      </c>
    </row>
    <row r="36" spans="1:17" s="14" customFormat="1" x14ac:dyDescent="0.3">
      <c r="B36" s="64" t="s">
        <v>66</v>
      </c>
      <c r="C36" s="54" t="s">
        <v>67</v>
      </c>
      <c r="D36" s="40">
        <v>4222097.0600899998</v>
      </c>
      <c r="E36" s="40">
        <v>3706487.3</v>
      </c>
      <c r="F36" s="40">
        <v>592930.31859000004</v>
      </c>
      <c r="G36" s="40">
        <v>567573.94290999998</v>
      </c>
      <c r="H36" s="40">
        <v>4434346.0942799998</v>
      </c>
      <c r="I36" s="40">
        <v>3592667.4</v>
      </c>
      <c r="J36" s="40">
        <v>625389.54714000004</v>
      </c>
      <c r="K36" s="40">
        <v>575168.34830999991</v>
      </c>
      <c r="L36" s="41">
        <f t="shared" si="1"/>
        <v>1.0547437490246556</v>
      </c>
      <c r="M36" s="41">
        <f t="shared" si="2"/>
        <v>1.0133804687386858</v>
      </c>
      <c r="N36" s="41">
        <f t="shared" si="3"/>
        <v>0.14103309345806575</v>
      </c>
      <c r="O36" s="41">
        <f t="shared" si="4"/>
        <v>0.16009507262208572</v>
      </c>
      <c r="P36" s="40">
        <f t="shared" si="5"/>
        <v>32459.22855</v>
      </c>
      <c r="Q36" s="40">
        <f t="shared" si="6"/>
        <v>7594.4053999999305</v>
      </c>
    </row>
    <row r="37" spans="1:17" s="14" customFormat="1" x14ac:dyDescent="0.3">
      <c r="B37" s="64" t="s">
        <v>68</v>
      </c>
      <c r="C37" s="54" t="s">
        <v>69</v>
      </c>
      <c r="D37" s="40">
        <v>34622.300000000003</v>
      </c>
      <c r="E37" s="40">
        <v>34422.300000000003</v>
      </c>
      <c r="F37" s="40">
        <v>4397.5360000000001</v>
      </c>
      <c r="G37" s="40">
        <v>4397.5360000000001</v>
      </c>
      <c r="H37" s="40">
        <v>33803.4</v>
      </c>
      <c r="I37" s="40">
        <v>33803.4</v>
      </c>
      <c r="J37" s="40">
        <v>5267.3808499999996</v>
      </c>
      <c r="K37" s="40">
        <v>5267.3808499999996</v>
      </c>
      <c r="L37" s="41">
        <f t="shared" si="1"/>
        <v>1.1978027809209519</v>
      </c>
      <c r="M37" s="41">
        <f t="shared" si="2"/>
        <v>1.1978027809209519</v>
      </c>
      <c r="N37" s="41">
        <f t="shared" si="3"/>
        <v>0.15582399551524401</v>
      </c>
      <c r="O37" s="41">
        <f t="shared" si="4"/>
        <v>0.15582399551524401</v>
      </c>
      <c r="P37" s="40">
        <f t="shared" si="5"/>
        <v>869.8448499999995</v>
      </c>
      <c r="Q37" s="40">
        <f t="shared" si="6"/>
        <v>869.8448499999995</v>
      </c>
    </row>
    <row r="38" spans="1:17" s="14" customFormat="1" ht="24" x14ac:dyDescent="0.3">
      <c r="B38" s="64" t="s">
        <v>70</v>
      </c>
      <c r="C38" s="54" t="s">
        <v>71</v>
      </c>
      <c r="D38" s="40">
        <v>150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1">
        <v>0</v>
      </c>
      <c r="M38" s="41">
        <v>0</v>
      </c>
      <c r="N38" s="41">
        <v>0</v>
      </c>
      <c r="O38" s="41">
        <v>0</v>
      </c>
      <c r="P38" s="40">
        <f t="shared" si="5"/>
        <v>0</v>
      </c>
      <c r="Q38" s="40">
        <f t="shared" si="6"/>
        <v>0</v>
      </c>
    </row>
    <row r="39" spans="1:17" s="14" customFormat="1" x14ac:dyDescent="0.3">
      <c r="B39" s="64" t="s">
        <v>72</v>
      </c>
      <c r="C39" s="54" t="s">
        <v>73</v>
      </c>
      <c r="D39" s="40">
        <v>454889.05536</v>
      </c>
      <c r="E39" s="40">
        <v>368549.74056999997</v>
      </c>
      <c r="F39" s="40">
        <v>68277.654730000009</v>
      </c>
      <c r="G39" s="40">
        <v>54258.020600000003</v>
      </c>
      <c r="H39" s="40">
        <v>310009.09433999995</v>
      </c>
      <c r="I39" s="40">
        <v>229140.68355000002</v>
      </c>
      <c r="J39" s="40">
        <v>57620.848180000001</v>
      </c>
      <c r="K39" s="40">
        <v>45713.643600000003</v>
      </c>
      <c r="L39" s="41">
        <f t="shared" si="1"/>
        <v>0.84391955769216553</v>
      </c>
      <c r="M39" s="41">
        <f t="shared" si="2"/>
        <v>0.84252324530983724</v>
      </c>
      <c r="N39" s="41">
        <f t="shared" si="3"/>
        <v>0.18586825106751484</v>
      </c>
      <c r="O39" s="41">
        <f t="shared" si="4"/>
        <v>0.1995003370495968</v>
      </c>
      <c r="P39" s="40">
        <f t="shared" si="5"/>
        <v>-10656.806550000008</v>
      </c>
      <c r="Q39" s="40">
        <f t="shared" si="6"/>
        <v>-8544.3770000000004</v>
      </c>
    </row>
    <row r="40" spans="1:17" s="19" customFormat="1" x14ac:dyDescent="0.3">
      <c r="B40" s="65" t="s">
        <v>74</v>
      </c>
      <c r="C40" s="55" t="s">
        <v>75</v>
      </c>
      <c r="D40" s="42">
        <v>2025223.8888399999</v>
      </c>
      <c r="E40" s="42">
        <v>842814.1</v>
      </c>
      <c r="F40" s="42">
        <v>381287.53358999995</v>
      </c>
      <c r="G40" s="42">
        <v>188268.18983000002</v>
      </c>
      <c r="H40" s="42">
        <v>2673804.3946599998</v>
      </c>
      <c r="I40" s="42">
        <v>1444535.2830000001</v>
      </c>
      <c r="J40" s="42">
        <v>378793.55894999998</v>
      </c>
      <c r="K40" s="42">
        <v>261136.34166000001</v>
      </c>
      <c r="L40" s="43">
        <f t="shared" si="1"/>
        <v>0.99345907112011234</v>
      </c>
      <c r="M40" s="43">
        <f t="shared" si="2"/>
        <v>1.3870444173059588</v>
      </c>
      <c r="N40" s="43">
        <f t="shared" si="3"/>
        <v>0.14166838819866898</v>
      </c>
      <c r="O40" s="43">
        <f t="shared" si="4"/>
        <v>0.18077532943167302</v>
      </c>
      <c r="P40" s="42">
        <f t="shared" si="5"/>
        <v>-2493.9746399999713</v>
      </c>
      <c r="Q40" s="42">
        <f t="shared" si="6"/>
        <v>72868.151829999988</v>
      </c>
    </row>
    <row r="41" spans="1:17" s="14" customFormat="1" x14ac:dyDescent="0.3">
      <c r="B41" s="64" t="s">
        <v>76</v>
      </c>
      <c r="C41" s="54" t="s">
        <v>77</v>
      </c>
      <c r="D41" s="40">
        <v>510729.66029000003</v>
      </c>
      <c r="E41" s="40">
        <v>131536.9</v>
      </c>
      <c r="F41" s="40">
        <v>72509.243010000006</v>
      </c>
      <c r="G41" s="40">
        <v>8566.0400000000009</v>
      </c>
      <c r="H41" s="40">
        <v>976936.93961</v>
      </c>
      <c r="I41" s="40">
        <v>535260.43836999999</v>
      </c>
      <c r="J41" s="40">
        <v>93328.931290000008</v>
      </c>
      <c r="K41" s="40">
        <v>60000</v>
      </c>
      <c r="L41" s="41">
        <f t="shared" si="1"/>
        <v>1.2871315078703647</v>
      </c>
      <c r="M41" s="41">
        <f t="shared" si="2"/>
        <v>7.0044034349594435</v>
      </c>
      <c r="N41" s="41">
        <f t="shared" si="3"/>
        <v>9.5532196097792718E-2</v>
      </c>
      <c r="O41" s="41">
        <f t="shared" si="4"/>
        <v>0.11209496480389022</v>
      </c>
      <c r="P41" s="40">
        <f t="shared" si="5"/>
        <v>20819.688280000002</v>
      </c>
      <c r="Q41" s="40">
        <f t="shared" si="6"/>
        <v>51433.96</v>
      </c>
    </row>
    <row r="42" spans="1:17" s="14" customFormat="1" x14ac:dyDescent="0.3">
      <c r="B42" s="64" t="s">
        <v>78</v>
      </c>
      <c r="C42" s="54" t="s">
        <v>79</v>
      </c>
      <c r="D42" s="40">
        <v>610735.40030999994</v>
      </c>
      <c r="E42" s="40">
        <v>299393.5</v>
      </c>
      <c r="F42" s="40">
        <v>183672.97325000001</v>
      </c>
      <c r="G42" s="40">
        <v>112703.067</v>
      </c>
      <c r="H42" s="40">
        <v>967417.88644000003</v>
      </c>
      <c r="I42" s="40">
        <v>728602.14463</v>
      </c>
      <c r="J42" s="40">
        <v>175200.70366999999</v>
      </c>
      <c r="K42" s="40">
        <v>167829.74862999999</v>
      </c>
      <c r="L42" s="41">
        <f t="shared" si="1"/>
        <v>0.95387307435553792</v>
      </c>
      <c r="M42" s="41">
        <f t="shared" si="2"/>
        <v>1.4891320449158671</v>
      </c>
      <c r="N42" s="41">
        <f t="shared" si="3"/>
        <v>0.18110136904199783</v>
      </c>
      <c r="O42" s="41">
        <f t="shared" si="4"/>
        <v>0.23034484576658443</v>
      </c>
      <c r="P42" s="40">
        <f t="shared" si="5"/>
        <v>-8472.269580000022</v>
      </c>
      <c r="Q42" s="40">
        <f t="shared" si="6"/>
        <v>55126.681629999992</v>
      </c>
    </row>
    <row r="43" spans="1:17" s="14" customFormat="1" x14ac:dyDescent="0.3">
      <c r="B43" s="64" t="s">
        <v>80</v>
      </c>
      <c r="C43" s="54" t="s">
        <v>81</v>
      </c>
      <c r="D43" s="40">
        <v>399669.99264000001</v>
      </c>
      <c r="E43" s="40">
        <v>0</v>
      </c>
      <c r="F43" s="40">
        <v>53859.154459999998</v>
      </c>
      <c r="G43" s="40">
        <v>0</v>
      </c>
      <c r="H43" s="40">
        <v>464250.11567000003</v>
      </c>
      <c r="I43" s="40">
        <v>0</v>
      </c>
      <c r="J43" s="40">
        <v>58361.868579999995</v>
      </c>
      <c r="K43" s="40">
        <v>0</v>
      </c>
      <c r="L43" s="41">
        <f t="shared" si="1"/>
        <v>1.0836016488774265</v>
      </c>
      <c r="M43" s="41">
        <v>0</v>
      </c>
      <c r="N43" s="41">
        <f t="shared" si="3"/>
        <v>0.12571212501643186</v>
      </c>
      <c r="O43" s="41">
        <v>0</v>
      </c>
      <c r="P43" s="40">
        <f t="shared" si="5"/>
        <v>4502.7141199999969</v>
      </c>
      <c r="Q43" s="40">
        <f t="shared" si="6"/>
        <v>0</v>
      </c>
    </row>
    <row r="44" spans="1:17" s="14" customFormat="1" ht="24" x14ac:dyDescent="0.3">
      <c r="B44" s="64" t="s">
        <v>82</v>
      </c>
      <c r="C44" s="54" t="s">
        <v>83</v>
      </c>
      <c r="D44" s="40">
        <v>504088.83560000005</v>
      </c>
      <c r="E44" s="40">
        <v>411883.7</v>
      </c>
      <c r="F44" s="40">
        <v>71246.16287</v>
      </c>
      <c r="G44" s="40">
        <v>66999.082829999999</v>
      </c>
      <c r="H44" s="40">
        <v>265199.45293999999</v>
      </c>
      <c r="I44" s="40">
        <v>180672.7</v>
      </c>
      <c r="J44" s="40">
        <v>51902.055409999994</v>
      </c>
      <c r="K44" s="40">
        <v>33306.593030000004</v>
      </c>
      <c r="L44" s="41">
        <f t="shared" si="1"/>
        <v>0.72848913287728323</v>
      </c>
      <c r="M44" s="41">
        <f t="shared" si="2"/>
        <v>0.49712013393542159</v>
      </c>
      <c r="N44" s="41">
        <f t="shared" si="3"/>
        <v>0.19570951159443969</v>
      </c>
      <c r="O44" s="41">
        <f t="shared" si="4"/>
        <v>0.18434767969925728</v>
      </c>
      <c r="P44" s="40">
        <f t="shared" si="5"/>
        <v>-19344.107460000007</v>
      </c>
      <c r="Q44" s="40">
        <f t="shared" si="6"/>
        <v>-33692.489799999996</v>
      </c>
    </row>
    <row r="45" spans="1:17" s="19" customFormat="1" x14ac:dyDescent="0.3">
      <c r="B45" s="65" t="s">
        <v>84</v>
      </c>
      <c r="C45" s="55" t="s">
        <v>85</v>
      </c>
      <c r="D45" s="42">
        <v>84678.808499999999</v>
      </c>
      <c r="E45" s="42">
        <v>72462.3</v>
      </c>
      <c r="F45" s="42">
        <v>10008.36161</v>
      </c>
      <c r="G45" s="42">
        <v>9925.0552499999994</v>
      </c>
      <c r="H45" s="42">
        <v>105848.12931999999</v>
      </c>
      <c r="I45" s="42">
        <v>92701.547999999995</v>
      </c>
      <c r="J45" s="42">
        <v>15889.267739999999</v>
      </c>
      <c r="K45" s="42">
        <v>15863.05061</v>
      </c>
      <c r="L45" s="43">
        <f t="shared" si="1"/>
        <v>1.5875992853939256</v>
      </c>
      <c r="M45" s="43">
        <f t="shared" si="2"/>
        <v>1.598283355651849</v>
      </c>
      <c r="N45" s="43">
        <f t="shared" si="3"/>
        <v>0.15011382668808038</v>
      </c>
      <c r="O45" s="43">
        <f t="shared" si="4"/>
        <v>0.17111958702135158</v>
      </c>
      <c r="P45" s="42">
        <f t="shared" si="5"/>
        <v>5880.9061299999994</v>
      </c>
      <c r="Q45" s="42">
        <f t="shared" si="6"/>
        <v>5937.9953600000008</v>
      </c>
    </row>
    <row r="46" spans="1:17" s="14" customFormat="1" x14ac:dyDescent="0.3">
      <c r="B46" s="64" t="s">
        <v>86</v>
      </c>
      <c r="C46" s="54" t="s">
        <v>87</v>
      </c>
      <c r="D46" s="40">
        <v>242.5</v>
      </c>
      <c r="E46" s="40">
        <v>0</v>
      </c>
      <c r="F46" s="40">
        <v>78</v>
      </c>
      <c r="G46" s="40">
        <v>0</v>
      </c>
      <c r="H46" s="40">
        <v>412</v>
      </c>
      <c r="I46" s="40">
        <v>0</v>
      </c>
      <c r="J46" s="40">
        <v>0</v>
      </c>
      <c r="K46" s="40">
        <v>0</v>
      </c>
      <c r="L46" s="41">
        <f t="shared" si="1"/>
        <v>0</v>
      </c>
      <c r="M46" s="41">
        <v>0</v>
      </c>
      <c r="N46" s="41">
        <f t="shared" si="3"/>
        <v>0</v>
      </c>
      <c r="O46" s="41">
        <v>0</v>
      </c>
      <c r="P46" s="40">
        <f t="shared" si="5"/>
        <v>-78</v>
      </c>
      <c r="Q46" s="40">
        <f t="shared" si="6"/>
        <v>0</v>
      </c>
    </row>
    <row r="47" spans="1:17" s="14" customFormat="1" x14ac:dyDescent="0.3">
      <c r="B47" s="64" t="s">
        <v>88</v>
      </c>
      <c r="C47" s="54" t="s">
        <v>89</v>
      </c>
      <c r="D47" s="40">
        <v>1567.52</v>
      </c>
      <c r="E47" s="40">
        <v>0</v>
      </c>
      <c r="F47" s="40">
        <v>5.3063599999999997</v>
      </c>
      <c r="G47" s="40">
        <v>0</v>
      </c>
      <c r="H47" s="40">
        <v>1554.58132</v>
      </c>
      <c r="I47" s="40">
        <v>0</v>
      </c>
      <c r="J47" s="40">
        <v>26.217130000000001</v>
      </c>
      <c r="K47" s="40">
        <v>0</v>
      </c>
      <c r="L47" s="41">
        <f t="shared" si="1"/>
        <v>4.9406994625317546</v>
      </c>
      <c r="M47" s="41">
        <v>0</v>
      </c>
      <c r="N47" s="41">
        <f t="shared" si="3"/>
        <v>1.6864431382721104E-2</v>
      </c>
      <c r="O47" s="41">
        <v>0</v>
      </c>
      <c r="P47" s="40">
        <f t="shared" si="5"/>
        <v>20.910769999999999</v>
      </c>
      <c r="Q47" s="40">
        <f t="shared" si="6"/>
        <v>0</v>
      </c>
    </row>
    <row r="48" spans="1:17" s="14" customFormat="1" ht="24" x14ac:dyDescent="0.3">
      <c r="B48" s="64" t="s">
        <v>90</v>
      </c>
      <c r="C48" s="54" t="s">
        <v>91</v>
      </c>
      <c r="D48" s="40">
        <v>43441.788500000002</v>
      </c>
      <c r="E48" s="40">
        <v>41096.699999999997</v>
      </c>
      <c r="F48" s="40">
        <v>5619.5204000000003</v>
      </c>
      <c r="G48" s="40">
        <v>5619.5204000000003</v>
      </c>
      <c r="H48" s="40">
        <v>24523.7</v>
      </c>
      <c r="I48" s="40">
        <v>22373.7</v>
      </c>
      <c r="J48" s="40">
        <v>4325.2256900000002</v>
      </c>
      <c r="K48" s="40">
        <v>4325.2256900000002</v>
      </c>
      <c r="L48" s="41">
        <f t="shared" si="1"/>
        <v>0.76967879500891212</v>
      </c>
      <c r="M48" s="41">
        <f t="shared" si="2"/>
        <v>0.76967879500891212</v>
      </c>
      <c r="N48" s="41">
        <f t="shared" si="3"/>
        <v>0.17636921386250851</v>
      </c>
      <c r="O48" s="41">
        <f t="shared" si="4"/>
        <v>0.19331740793878527</v>
      </c>
      <c r="P48" s="40">
        <f t="shared" si="5"/>
        <v>-1294.2947100000001</v>
      </c>
      <c r="Q48" s="40">
        <f t="shared" si="6"/>
        <v>-1294.2947100000001</v>
      </c>
    </row>
    <row r="49" spans="2:17" s="14" customFormat="1" ht="24" x14ac:dyDescent="0.3">
      <c r="B49" s="64" t="s">
        <v>92</v>
      </c>
      <c r="C49" s="54" t="s">
        <v>93</v>
      </c>
      <c r="D49" s="40">
        <v>1958</v>
      </c>
      <c r="E49" s="40">
        <v>1958</v>
      </c>
      <c r="F49" s="40">
        <v>0</v>
      </c>
      <c r="G49" s="40">
        <v>0</v>
      </c>
      <c r="H49" s="40">
        <v>4568.5</v>
      </c>
      <c r="I49" s="40">
        <v>4568.5</v>
      </c>
      <c r="J49" s="40">
        <v>0</v>
      </c>
      <c r="K49" s="40">
        <v>0</v>
      </c>
      <c r="L49" s="41">
        <v>0</v>
      </c>
      <c r="M49" s="41">
        <v>0</v>
      </c>
      <c r="N49" s="41">
        <f t="shared" si="3"/>
        <v>0</v>
      </c>
      <c r="O49" s="41">
        <f t="shared" si="4"/>
        <v>0</v>
      </c>
      <c r="P49" s="40">
        <f t="shared" si="5"/>
        <v>0</v>
      </c>
      <c r="Q49" s="40">
        <f t="shared" si="6"/>
        <v>0</v>
      </c>
    </row>
    <row r="50" spans="2:17" s="14" customFormat="1" ht="19.2" customHeight="1" x14ac:dyDescent="0.3">
      <c r="B50" s="64" t="s">
        <v>94</v>
      </c>
      <c r="C50" s="54" t="s">
        <v>95</v>
      </c>
      <c r="D50" s="40">
        <v>37469</v>
      </c>
      <c r="E50" s="40">
        <v>29407.599999999999</v>
      </c>
      <c r="F50" s="40">
        <v>4305.53485</v>
      </c>
      <c r="G50" s="40">
        <v>4305.53485</v>
      </c>
      <c r="H50" s="40">
        <v>74789.347999999998</v>
      </c>
      <c r="I50" s="40">
        <v>65759.347999999998</v>
      </c>
      <c r="J50" s="40">
        <v>11537.824919999999</v>
      </c>
      <c r="K50" s="40">
        <v>11537.824919999999</v>
      </c>
      <c r="L50" s="41">
        <f t="shared" si="1"/>
        <v>2.6797657717252013</v>
      </c>
      <c r="M50" s="41">
        <f t="shared" si="2"/>
        <v>2.6797657717252013</v>
      </c>
      <c r="N50" s="41">
        <f t="shared" si="3"/>
        <v>0.15427096543213614</v>
      </c>
      <c r="O50" s="41">
        <f t="shared" si="4"/>
        <v>0.17545528158217139</v>
      </c>
      <c r="P50" s="40">
        <f t="shared" si="5"/>
        <v>7232.2900699999991</v>
      </c>
      <c r="Q50" s="40">
        <f t="shared" si="6"/>
        <v>7232.2900699999991</v>
      </c>
    </row>
    <row r="51" spans="2:17" s="19" customFormat="1" x14ac:dyDescent="0.3">
      <c r="B51" s="65" t="s">
        <v>96</v>
      </c>
      <c r="C51" s="55" t="s">
        <v>97</v>
      </c>
      <c r="D51" s="42">
        <v>18483676.941229999</v>
      </c>
      <c r="E51" s="42">
        <v>14068862</v>
      </c>
      <c r="F51" s="42">
        <v>4088655.7313800002</v>
      </c>
      <c r="G51" s="42">
        <v>2943194.5772800003</v>
      </c>
      <c r="H51" s="42">
        <v>19055212.149830002</v>
      </c>
      <c r="I51" s="42">
        <v>14197708.600409999</v>
      </c>
      <c r="J51" s="42">
        <v>4136165.2676999997</v>
      </c>
      <c r="K51" s="42">
        <v>2924952.2437499999</v>
      </c>
      <c r="L51" s="43">
        <f t="shared" si="1"/>
        <v>1.011619842667449</v>
      </c>
      <c r="M51" s="43">
        <f t="shared" si="2"/>
        <v>0.99380185949280342</v>
      </c>
      <c r="N51" s="43">
        <f t="shared" si="3"/>
        <v>0.21706214736301951</v>
      </c>
      <c r="O51" s="43">
        <f t="shared" si="4"/>
        <v>0.20601579635642991</v>
      </c>
      <c r="P51" s="42">
        <f t="shared" si="5"/>
        <v>47509.53631999949</v>
      </c>
      <c r="Q51" s="42">
        <f t="shared" si="6"/>
        <v>-18242.333530000411</v>
      </c>
    </row>
    <row r="52" spans="2:17" s="14" customFormat="1" x14ac:dyDescent="0.3">
      <c r="B52" s="64" t="s">
        <v>98</v>
      </c>
      <c r="C52" s="54" t="s">
        <v>99</v>
      </c>
      <c r="D52" s="40">
        <v>3499717.8931100001</v>
      </c>
      <c r="E52" s="40">
        <v>2305967.9</v>
      </c>
      <c r="F52" s="40">
        <v>796008.02026999998</v>
      </c>
      <c r="G52" s="40">
        <v>475469.5</v>
      </c>
      <c r="H52" s="40">
        <v>3912055.36191</v>
      </c>
      <c r="I52" s="40">
        <v>2680238.3077099998</v>
      </c>
      <c r="J52" s="40">
        <v>824466.66722000006</v>
      </c>
      <c r="K52" s="40">
        <v>502667.28288999997</v>
      </c>
      <c r="L52" s="41">
        <f t="shared" si="1"/>
        <v>1.0357517088085961</v>
      </c>
      <c r="M52" s="41">
        <f t="shared" si="2"/>
        <v>1.0572019506824306</v>
      </c>
      <c r="N52" s="41">
        <f t="shared" si="3"/>
        <v>0.21075025554277102</v>
      </c>
      <c r="O52" s="41">
        <f t="shared" si="4"/>
        <v>0.18754574227374571</v>
      </c>
      <c r="P52" s="40">
        <f t="shared" si="5"/>
        <v>28458.646950000082</v>
      </c>
      <c r="Q52" s="40">
        <f t="shared" si="6"/>
        <v>27197.782889999973</v>
      </c>
    </row>
    <row r="53" spans="2:17" s="14" customFormat="1" x14ac:dyDescent="0.3">
      <c r="B53" s="64" t="s">
        <v>100</v>
      </c>
      <c r="C53" s="54" t="s">
        <v>101</v>
      </c>
      <c r="D53" s="40">
        <v>11755037.511290001</v>
      </c>
      <c r="E53" s="40">
        <v>9164293.9000000004</v>
      </c>
      <c r="F53" s="40">
        <v>2690684.9016300002</v>
      </c>
      <c r="G53" s="40">
        <v>1996875.8043399998</v>
      </c>
      <c r="H53" s="40">
        <v>12228860.854969999</v>
      </c>
      <c r="I53" s="40">
        <v>9180743.5927000009</v>
      </c>
      <c r="J53" s="40">
        <v>2700540.6646599998</v>
      </c>
      <c r="K53" s="40">
        <v>1949178.5228599999</v>
      </c>
      <c r="L53" s="41">
        <f t="shared" si="1"/>
        <v>1.0036629198105023</v>
      </c>
      <c r="M53" s="41">
        <f t="shared" si="2"/>
        <v>0.97611404706475247</v>
      </c>
      <c r="N53" s="41">
        <f t="shared" si="3"/>
        <v>0.22083337906019743</v>
      </c>
      <c r="O53" s="41">
        <f t="shared" si="4"/>
        <v>0.21231161759161585</v>
      </c>
      <c r="P53" s="40">
        <f t="shared" si="5"/>
        <v>9855.7630299995653</v>
      </c>
      <c r="Q53" s="40">
        <f t="shared" si="6"/>
        <v>-47697.281479999889</v>
      </c>
    </row>
    <row r="54" spans="2:17" s="14" customFormat="1" x14ac:dyDescent="0.3">
      <c r="B54" s="64" t="s">
        <v>102</v>
      </c>
      <c r="C54" s="54" t="s">
        <v>103</v>
      </c>
      <c r="D54" s="40">
        <v>1556941.7</v>
      </c>
      <c r="E54" s="40">
        <v>1556941.7</v>
      </c>
      <c r="F54" s="40">
        <v>361373.37631000002</v>
      </c>
      <c r="G54" s="40">
        <v>361373.37631000002</v>
      </c>
      <c r="H54" s="40">
        <v>1487160</v>
      </c>
      <c r="I54" s="40">
        <v>1487160</v>
      </c>
      <c r="J54" s="40">
        <v>343299.14373000001</v>
      </c>
      <c r="K54" s="40">
        <v>343299.14373000001</v>
      </c>
      <c r="L54" s="41">
        <f t="shared" si="1"/>
        <v>0.94998460383397132</v>
      </c>
      <c r="M54" s="41">
        <f t="shared" si="2"/>
        <v>0.94998460383397132</v>
      </c>
      <c r="N54" s="41">
        <f t="shared" si="3"/>
        <v>0.23084210423222787</v>
      </c>
      <c r="O54" s="41">
        <f t="shared" si="4"/>
        <v>0.23084210423222787</v>
      </c>
      <c r="P54" s="40">
        <f t="shared" si="5"/>
        <v>-18074.232580000011</v>
      </c>
      <c r="Q54" s="40">
        <f t="shared" si="6"/>
        <v>-18074.232580000011</v>
      </c>
    </row>
    <row r="55" spans="2:17" s="14" customFormat="1" ht="24" x14ac:dyDescent="0.3">
      <c r="B55" s="64" t="s">
        <v>104</v>
      </c>
      <c r="C55" s="54" t="s">
        <v>105</v>
      </c>
      <c r="D55" s="40">
        <v>74062.7</v>
      </c>
      <c r="E55" s="40">
        <v>73658.7</v>
      </c>
      <c r="F55" s="40">
        <v>10631.538560000001</v>
      </c>
      <c r="G55" s="40">
        <v>10542.23856</v>
      </c>
      <c r="H55" s="40">
        <v>64719.5</v>
      </c>
      <c r="I55" s="40">
        <v>64451</v>
      </c>
      <c r="J55" s="40">
        <v>13449.11031</v>
      </c>
      <c r="K55" s="40">
        <v>13445.71031</v>
      </c>
      <c r="L55" s="41">
        <f t="shared" si="1"/>
        <v>1.2650201317616252</v>
      </c>
      <c r="M55" s="41">
        <f t="shared" si="2"/>
        <v>1.2754132088242178</v>
      </c>
      <c r="N55" s="41">
        <f t="shared" si="3"/>
        <v>0.20780615285964818</v>
      </c>
      <c r="O55" s="41">
        <f t="shared" si="4"/>
        <v>0.20861911079734993</v>
      </c>
      <c r="P55" s="40">
        <f t="shared" si="5"/>
        <v>2817.5717499999992</v>
      </c>
      <c r="Q55" s="40">
        <f t="shared" si="6"/>
        <v>2903.4717500000006</v>
      </c>
    </row>
    <row r="56" spans="2:17" s="14" customFormat="1" x14ac:dyDescent="0.3">
      <c r="B56" s="64" t="s">
        <v>106</v>
      </c>
      <c r="C56" s="54" t="s">
        <v>107</v>
      </c>
      <c r="D56" s="40">
        <v>370050.40500000003</v>
      </c>
      <c r="E56" s="40">
        <v>346156.5</v>
      </c>
      <c r="F56" s="40">
        <v>3431.6547300000002</v>
      </c>
      <c r="G56" s="40">
        <v>0</v>
      </c>
      <c r="H56" s="40">
        <v>313764.81236000004</v>
      </c>
      <c r="I56" s="40">
        <v>288653.59999999998</v>
      </c>
      <c r="J56" s="40">
        <v>11638.23668</v>
      </c>
      <c r="K56" s="40">
        <v>8061.375</v>
      </c>
      <c r="L56" s="41">
        <f t="shared" si="1"/>
        <v>3.3914357928427137</v>
      </c>
      <c r="M56" s="41">
        <v>0</v>
      </c>
      <c r="N56" s="41">
        <f t="shared" si="3"/>
        <v>3.7092230299702302E-2</v>
      </c>
      <c r="O56" s="41">
        <f t="shared" si="4"/>
        <v>2.7927505494475043E-2</v>
      </c>
      <c r="P56" s="40">
        <f t="shared" si="5"/>
        <v>8206.5819499999998</v>
      </c>
      <c r="Q56" s="40">
        <f t="shared" si="6"/>
        <v>8061.375</v>
      </c>
    </row>
    <row r="57" spans="2:17" s="14" customFormat="1" x14ac:dyDescent="0.3">
      <c r="B57" s="64" t="s">
        <v>108</v>
      </c>
      <c r="C57" s="54" t="s">
        <v>109</v>
      </c>
      <c r="D57" s="40">
        <v>1227866.7318299999</v>
      </c>
      <c r="E57" s="40">
        <v>621843.30000000005</v>
      </c>
      <c r="F57" s="40">
        <v>226526.23988000001</v>
      </c>
      <c r="G57" s="40">
        <v>98933.65806999999</v>
      </c>
      <c r="H57" s="40">
        <v>1048651.6205899999</v>
      </c>
      <c r="I57" s="40">
        <v>496462.1</v>
      </c>
      <c r="J57" s="40">
        <v>242771.44509999998</v>
      </c>
      <c r="K57" s="40">
        <v>108300.20895999999</v>
      </c>
      <c r="L57" s="41">
        <f t="shared" si="1"/>
        <v>1.0717144522798141</v>
      </c>
      <c r="M57" s="41">
        <f t="shared" si="2"/>
        <v>1.094675068856473</v>
      </c>
      <c r="N57" s="41">
        <f t="shared" si="3"/>
        <v>0.23150819617616206</v>
      </c>
      <c r="O57" s="41">
        <f t="shared" si="4"/>
        <v>0.21814396095895336</v>
      </c>
      <c r="P57" s="40">
        <f t="shared" si="5"/>
        <v>16245.205219999974</v>
      </c>
      <c r="Q57" s="40">
        <f t="shared" si="6"/>
        <v>9366.5508899999986</v>
      </c>
    </row>
    <row r="58" spans="2:17" s="19" customFormat="1" x14ac:dyDescent="0.3">
      <c r="B58" s="65" t="s">
        <v>110</v>
      </c>
      <c r="C58" s="55" t="s">
        <v>111</v>
      </c>
      <c r="D58" s="42">
        <v>1693728.7215999998</v>
      </c>
      <c r="E58" s="42">
        <v>521345.2</v>
      </c>
      <c r="F58" s="42">
        <v>387255.91115</v>
      </c>
      <c r="G58" s="42">
        <v>107706.22056999999</v>
      </c>
      <c r="H58" s="42">
        <v>1544990.26624</v>
      </c>
      <c r="I58" s="42">
        <v>429514.08535000001</v>
      </c>
      <c r="J58" s="42">
        <v>372946.94892</v>
      </c>
      <c r="K58" s="42">
        <v>105563.21734999999</v>
      </c>
      <c r="L58" s="43">
        <f t="shared" si="1"/>
        <v>0.96305037103886182</v>
      </c>
      <c r="M58" s="43">
        <f t="shared" si="2"/>
        <v>0.98010325486625693</v>
      </c>
      <c r="N58" s="43">
        <f t="shared" si="3"/>
        <v>0.24139113175620883</v>
      </c>
      <c r="O58" s="43">
        <f t="shared" si="4"/>
        <v>0.24577358682889114</v>
      </c>
      <c r="P58" s="42">
        <f t="shared" si="5"/>
        <v>-14308.962230000005</v>
      </c>
      <c r="Q58" s="42">
        <f t="shared" si="6"/>
        <v>-2143.0032199999987</v>
      </c>
    </row>
    <row r="59" spans="2:17" s="14" customFormat="1" x14ac:dyDescent="0.3">
      <c r="B59" s="64" t="s">
        <v>112</v>
      </c>
      <c r="C59" s="54" t="s">
        <v>113</v>
      </c>
      <c r="D59" s="40">
        <v>1375215.49153</v>
      </c>
      <c r="E59" s="40">
        <v>308440</v>
      </c>
      <c r="F59" s="40">
        <v>320631.51735000004</v>
      </c>
      <c r="G59" s="40">
        <v>66852.566319999998</v>
      </c>
      <c r="H59" s="40">
        <v>1352678.08243</v>
      </c>
      <c r="I59" s="40">
        <v>355245.3</v>
      </c>
      <c r="J59" s="40">
        <v>326797.12120999995</v>
      </c>
      <c r="K59" s="40">
        <v>87002.943620000005</v>
      </c>
      <c r="L59" s="41">
        <f t="shared" si="1"/>
        <v>1.019229562679796</v>
      </c>
      <c r="M59" s="41">
        <f t="shared" si="2"/>
        <v>1.3014151648800909</v>
      </c>
      <c r="N59" s="41">
        <f t="shared" si="3"/>
        <v>0.2415926785942519</v>
      </c>
      <c r="O59" s="41">
        <f t="shared" si="4"/>
        <v>0.2449094854175411</v>
      </c>
      <c r="P59" s="40">
        <f t="shared" si="5"/>
        <v>6165.6038599999156</v>
      </c>
      <c r="Q59" s="40">
        <f t="shared" si="6"/>
        <v>20150.377300000007</v>
      </c>
    </row>
    <row r="60" spans="2:17" s="14" customFormat="1" x14ac:dyDescent="0.3">
      <c r="B60" s="64" t="s">
        <v>114</v>
      </c>
      <c r="C60" s="54" t="s">
        <v>115</v>
      </c>
      <c r="D60" s="40">
        <v>28809.1</v>
      </c>
      <c r="E60" s="40">
        <v>28018.2</v>
      </c>
      <c r="F60" s="40">
        <v>6983.3159999999998</v>
      </c>
      <c r="G60" s="40">
        <v>6786.1440000000002</v>
      </c>
      <c r="H60" s="40">
        <v>26695.599999999999</v>
      </c>
      <c r="I60" s="40">
        <v>26567.599999999999</v>
      </c>
      <c r="J60" s="40">
        <v>8491.8359999999993</v>
      </c>
      <c r="K60" s="40">
        <v>8491.8359999999993</v>
      </c>
      <c r="L60" s="41">
        <f t="shared" si="1"/>
        <v>1.2160177199485172</v>
      </c>
      <c r="M60" s="41">
        <f t="shared" si="2"/>
        <v>1.2513492198220373</v>
      </c>
      <c r="N60" s="41">
        <f t="shared" si="3"/>
        <v>0.31809871289650726</v>
      </c>
      <c r="O60" s="41">
        <f t="shared" si="4"/>
        <v>0.31963128020596515</v>
      </c>
      <c r="P60" s="40">
        <f t="shared" si="5"/>
        <v>1508.5199999999995</v>
      </c>
      <c r="Q60" s="40">
        <f t="shared" si="6"/>
        <v>1705.6919999999991</v>
      </c>
    </row>
    <row r="61" spans="2:17" s="14" customFormat="1" ht="20.399999999999999" customHeight="1" x14ac:dyDescent="0.3">
      <c r="B61" s="64" t="s">
        <v>116</v>
      </c>
      <c r="C61" s="54" t="s">
        <v>117</v>
      </c>
      <c r="D61" s="40">
        <v>289704.13007000001</v>
      </c>
      <c r="E61" s="40">
        <v>184887</v>
      </c>
      <c r="F61" s="40">
        <v>59641.077799999999</v>
      </c>
      <c r="G61" s="40">
        <v>34067.510249999999</v>
      </c>
      <c r="H61" s="40">
        <v>165616.58381000001</v>
      </c>
      <c r="I61" s="40">
        <v>47701.18535</v>
      </c>
      <c r="J61" s="40">
        <v>37657.991710000002</v>
      </c>
      <c r="K61" s="40">
        <v>10068.43773</v>
      </c>
      <c r="L61" s="41">
        <f t="shared" si="1"/>
        <v>0.63141031482164134</v>
      </c>
      <c r="M61" s="41">
        <f t="shared" si="2"/>
        <v>0.29554369122116869</v>
      </c>
      <c r="N61" s="41">
        <f t="shared" si="3"/>
        <v>0.22738056083322131</v>
      </c>
      <c r="O61" s="41">
        <f t="shared" si="4"/>
        <v>0.21107311393049061</v>
      </c>
      <c r="P61" s="40">
        <f t="shared" si="5"/>
        <v>-21983.086089999997</v>
      </c>
      <c r="Q61" s="40">
        <f t="shared" si="6"/>
        <v>-23999.072520000002</v>
      </c>
    </row>
    <row r="62" spans="2:17" s="19" customFormat="1" x14ac:dyDescent="0.3">
      <c r="B62" s="65" t="s">
        <v>118</v>
      </c>
      <c r="C62" s="55" t="s">
        <v>119</v>
      </c>
      <c r="D62" s="42">
        <v>7934194.9002999999</v>
      </c>
      <c r="E62" s="42">
        <v>7933687.9002999999</v>
      </c>
      <c r="F62" s="42">
        <v>1733181.8327500001</v>
      </c>
      <c r="G62" s="42">
        <v>1733181.8327500001</v>
      </c>
      <c r="H62" s="42">
        <v>7955019.9460699996</v>
      </c>
      <c r="I62" s="42">
        <v>7954854.9460699996</v>
      </c>
      <c r="J62" s="42">
        <v>1649340.76618</v>
      </c>
      <c r="K62" s="42">
        <v>1649340.76618</v>
      </c>
      <c r="L62" s="43">
        <f t="shared" si="1"/>
        <v>0.95162592580550465</v>
      </c>
      <c r="M62" s="43">
        <f t="shared" si="2"/>
        <v>0.95162592580550465</v>
      </c>
      <c r="N62" s="43">
        <f t="shared" si="3"/>
        <v>0.20733332881142807</v>
      </c>
      <c r="O62" s="43">
        <f t="shared" si="4"/>
        <v>0.20733762932972613</v>
      </c>
      <c r="P62" s="42">
        <f t="shared" si="5"/>
        <v>-83841.066570000025</v>
      </c>
      <c r="Q62" s="42">
        <f t="shared" si="6"/>
        <v>-83841.066570000025</v>
      </c>
    </row>
    <row r="63" spans="2:17" s="14" customFormat="1" x14ac:dyDescent="0.3">
      <c r="B63" s="64" t="s">
        <v>120</v>
      </c>
      <c r="C63" s="54" t="s">
        <v>121</v>
      </c>
      <c r="D63" s="40">
        <v>1842983.9423</v>
      </c>
      <c r="E63" s="40">
        <v>1842983.9423</v>
      </c>
      <c r="F63" s="40">
        <v>318660.06977999996</v>
      </c>
      <c r="G63" s="40">
        <v>318660.06977999996</v>
      </c>
      <c r="H63" s="40">
        <v>1245660.6010100001</v>
      </c>
      <c r="I63" s="40">
        <v>1245660.6010100001</v>
      </c>
      <c r="J63" s="40">
        <v>196969.93766999998</v>
      </c>
      <c r="K63" s="40">
        <v>196969.93766999998</v>
      </c>
      <c r="L63" s="41">
        <f t="shared" si="1"/>
        <v>0.61811929497783091</v>
      </c>
      <c r="M63" s="41">
        <f t="shared" si="2"/>
        <v>0.61811929497783091</v>
      </c>
      <c r="N63" s="41">
        <f t="shared" si="3"/>
        <v>0.15812488370451297</v>
      </c>
      <c r="O63" s="41">
        <f t="shared" si="4"/>
        <v>0.15812488370451297</v>
      </c>
      <c r="P63" s="40">
        <f t="shared" si="5"/>
        <v>-121690.13210999998</v>
      </c>
      <c r="Q63" s="40">
        <f t="shared" si="6"/>
        <v>-121690.13210999998</v>
      </c>
    </row>
    <row r="64" spans="2:17" s="14" customFormat="1" x14ac:dyDescent="0.3">
      <c r="B64" s="64" t="s">
        <v>122</v>
      </c>
      <c r="C64" s="54" t="s">
        <v>123</v>
      </c>
      <c r="D64" s="40">
        <v>17399.258000000002</v>
      </c>
      <c r="E64" s="40">
        <v>17399.258000000002</v>
      </c>
      <c r="F64" s="40">
        <v>4476.7072900000003</v>
      </c>
      <c r="G64" s="40">
        <v>4476.7072900000003</v>
      </c>
      <c r="H64" s="40">
        <v>9238.9</v>
      </c>
      <c r="I64" s="40">
        <v>9238.9</v>
      </c>
      <c r="J64" s="40">
        <v>790.26</v>
      </c>
      <c r="K64" s="40">
        <v>790.26</v>
      </c>
      <c r="L64" s="41">
        <f t="shared" si="1"/>
        <v>0.17652706527524606</v>
      </c>
      <c r="M64" s="41">
        <f t="shared" si="2"/>
        <v>0.17652706527524606</v>
      </c>
      <c r="N64" s="41">
        <f t="shared" si="3"/>
        <v>8.5536156901795668E-2</v>
      </c>
      <c r="O64" s="41">
        <f t="shared" si="4"/>
        <v>8.5536156901795668E-2</v>
      </c>
      <c r="P64" s="40">
        <f t="shared" si="5"/>
        <v>-3686.4472900000001</v>
      </c>
      <c r="Q64" s="40">
        <f t="shared" si="6"/>
        <v>-3686.4472900000001</v>
      </c>
    </row>
    <row r="65" spans="2:17" s="14" customFormat="1" x14ac:dyDescent="0.3">
      <c r="B65" s="64" t="s">
        <v>124</v>
      </c>
      <c r="C65" s="54" t="s">
        <v>125</v>
      </c>
      <c r="D65" s="40">
        <v>25633.4</v>
      </c>
      <c r="E65" s="40">
        <v>25633.4</v>
      </c>
      <c r="F65" s="40">
        <v>4255.6639999999998</v>
      </c>
      <c r="G65" s="40">
        <v>4255.6639999999998</v>
      </c>
      <c r="H65" s="40">
        <v>25084.6</v>
      </c>
      <c r="I65" s="40">
        <v>25084.6</v>
      </c>
      <c r="J65" s="40">
        <v>3642.5920000000001</v>
      </c>
      <c r="K65" s="40">
        <v>3642.5920000000001</v>
      </c>
      <c r="L65" s="41">
        <f t="shared" si="1"/>
        <v>0.85593975464228389</v>
      </c>
      <c r="M65" s="41">
        <f t="shared" si="2"/>
        <v>0.85593975464228389</v>
      </c>
      <c r="N65" s="41">
        <f t="shared" si="3"/>
        <v>0.14521228163893385</v>
      </c>
      <c r="O65" s="41">
        <f t="shared" si="4"/>
        <v>0.14521228163893385</v>
      </c>
      <c r="P65" s="40">
        <f t="shared" si="5"/>
        <v>-613.07199999999966</v>
      </c>
      <c r="Q65" s="40">
        <f t="shared" si="6"/>
        <v>-613.07199999999966</v>
      </c>
    </row>
    <row r="66" spans="2:17" s="14" customFormat="1" x14ac:dyDescent="0.3">
      <c r="B66" s="64" t="s">
        <v>126</v>
      </c>
      <c r="C66" s="54" t="s">
        <v>127</v>
      </c>
      <c r="D66" s="40">
        <v>74944.5</v>
      </c>
      <c r="E66" s="40">
        <v>74944.5</v>
      </c>
      <c r="F66" s="40">
        <v>17710.455309999998</v>
      </c>
      <c r="G66" s="40">
        <v>17710.455309999998</v>
      </c>
      <c r="H66" s="40">
        <v>66771.199999999997</v>
      </c>
      <c r="I66" s="40">
        <v>66771.199999999997</v>
      </c>
      <c r="J66" s="40">
        <v>9742.2521099999994</v>
      </c>
      <c r="K66" s="40">
        <v>9742.2521099999994</v>
      </c>
      <c r="L66" s="41">
        <f t="shared" si="1"/>
        <v>0.5500847911289527</v>
      </c>
      <c r="M66" s="41">
        <f t="shared" si="2"/>
        <v>0.5500847911289527</v>
      </c>
      <c r="N66" s="41">
        <f t="shared" si="3"/>
        <v>0.14590500260591394</v>
      </c>
      <c r="O66" s="41">
        <f t="shared" si="4"/>
        <v>0.14590500260591394</v>
      </c>
      <c r="P66" s="40">
        <f t="shared" si="5"/>
        <v>-7968.2031999999981</v>
      </c>
      <c r="Q66" s="40">
        <f t="shared" si="6"/>
        <v>-7968.2031999999981</v>
      </c>
    </row>
    <row r="67" spans="2:17" s="14" customFormat="1" ht="24" x14ac:dyDescent="0.3">
      <c r="B67" s="64" t="s">
        <v>128</v>
      </c>
      <c r="C67" s="54" t="s">
        <v>129</v>
      </c>
      <c r="D67" s="40">
        <v>48021.9</v>
      </c>
      <c r="E67" s="40">
        <v>48021.9</v>
      </c>
      <c r="F67" s="40">
        <v>9015.5579199999993</v>
      </c>
      <c r="G67" s="40">
        <v>9015.5579199999993</v>
      </c>
      <c r="H67" s="40">
        <v>46057.544040000001</v>
      </c>
      <c r="I67" s="40">
        <v>46057.544040000001</v>
      </c>
      <c r="J67" s="40">
        <v>12349.746810000001</v>
      </c>
      <c r="K67" s="40">
        <v>12349.746810000001</v>
      </c>
      <c r="L67" s="41">
        <f t="shared" si="1"/>
        <v>1.3698261294071972</v>
      </c>
      <c r="M67" s="41">
        <f t="shared" si="2"/>
        <v>1.3698261294071972</v>
      </c>
      <c r="N67" s="41">
        <f t="shared" si="3"/>
        <v>0.26813732836632598</v>
      </c>
      <c r="O67" s="41">
        <f t="shared" si="4"/>
        <v>0.26813732836632598</v>
      </c>
      <c r="P67" s="40">
        <f t="shared" si="5"/>
        <v>3334.1888900000013</v>
      </c>
      <c r="Q67" s="40">
        <f t="shared" si="6"/>
        <v>3334.1888900000013</v>
      </c>
    </row>
    <row r="68" spans="2:17" s="14" customFormat="1" x14ac:dyDescent="0.3">
      <c r="B68" s="64" t="s">
        <v>130</v>
      </c>
      <c r="C68" s="54" t="s">
        <v>131</v>
      </c>
      <c r="D68" s="40">
        <v>5925211.9000000004</v>
      </c>
      <c r="E68" s="40">
        <v>5924704.9000000004</v>
      </c>
      <c r="F68" s="40">
        <v>1379063.37845</v>
      </c>
      <c r="G68" s="40">
        <v>1379063.37845</v>
      </c>
      <c r="H68" s="40">
        <v>6562207.1010200009</v>
      </c>
      <c r="I68" s="40">
        <v>6562042.1010200009</v>
      </c>
      <c r="J68" s="40">
        <v>1425845.97759</v>
      </c>
      <c r="K68" s="40">
        <v>1425845.97759</v>
      </c>
      <c r="L68" s="41">
        <f t="shared" si="1"/>
        <v>1.0339234583928851</v>
      </c>
      <c r="M68" s="41">
        <f t="shared" si="2"/>
        <v>1.0339234583928851</v>
      </c>
      <c r="N68" s="41">
        <f t="shared" si="3"/>
        <v>0.2172814657690966</v>
      </c>
      <c r="O68" s="41">
        <f t="shared" si="4"/>
        <v>0.21728692922716347</v>
      </c>
      <c r="P68" s="40">
        <f t="shared" si="5"/>
        <v>46782.599140000064</v>
      </c>
      <c r="Q68" s="40">
        <f t="shared" si="6"/>
        <v>46782.599140000064</v>
      </c>
    </row>
    <row r="69" spans="2:17" s="19" customFormat="1" x14ac:dyDescent="0.3">
      <c r="B69" s="65" t="s">
        <v>132</v>
      </c>
      <c r="C69" s="55" t="s">
        <v>133</v>
      </c>
      <c r="D69" s="42">
        <v>9522947.2210600004</v>
      </c>
      <c r="E69" s="42">
        <v>9350303.7180000003</v>
      </c>
      <c r="F69" s="42">
        <v>1956392.3569200002</v>
      </c>
      <c r="G69" s="42">
        <v>1939520.7985799999</v>
      </c>
      <c r="H69" s="42">
        <v>9431682.3523600008</v>
      </c>
      <c r="I69" s="42">
        <v>9251992.5387399998</v>
      </c>
      <c r="J69" s="42">
        <v>1877312.2672300001</v>
      </c>
      <c r="K69" s="42">
        <v>1887116.87996</v>
      </c>
      <c r="L69" s="43">
        <f t="shared" si="1"/>
        <v>0.95957861447869386</v>
      </c>
      <c r="M69" s="43">
        <f t="shared" si="2"/>
        <v>0.97298099682232497</v>
      </c>
      <c r="N69" s="43">
        <f t="shared" si="3"/>
        <v>0.19904320322665001</v>
      </c>
      <c r="O69" s="43">
        <f t="shared" si="4"/>
        <v>0.20396869885684113</v>
      </c>
      <c r="P69" s="42">
        <f t="shared" si="5"/>
        <v>-79080.089690000052</v>
      </c>
      <c r="Q69" s="42">
        <f t="shared" si="6"/>
        <v>-52403.918619999895</v>
      </c>
    </row>
    <row r="70" spans="2:17" s="14" customFormat="1" x14ac:dyDescent="0.3">
      <c r="B70" s="64" t="s">
        <v>134</v>
      </c>
      <c r="C70" s="54" t="s">
        <v>135</v>
      </c>
      <c r="D70" s="40">
        <v>248145.61705</v>
      </c>
      <c r="E70" s="40">
        <v>149796.5</v>
      </c>
      <c r="F70" s="40">
        <v>53770.063569999998</v>
      </c>
      <c r="G70" s="40">
        <v>35711.04088</v>
      </c>
      <c r="H70" s="40">
        <v>290377.13468999998</v>
      </c>
      <c r="I70" s="40">
        <v>168712.2</v>
      </c>
      <c r="J70" s="40">
        <v>49917.520469999996</v>
      </c>
      <c r="K70" s="40">
        <v>27961.539149999997</v>
      </c>
      <c r="L70" s="41">
        <f t="shared" si="1"/>
        <v>0.92835152417135214</v>
      </c>
      <c r="M70" s="41">
        <f t="shared" si="2"/>
        <v>0.78299423542313717</v>
      </c>
      <c r="N70" s="41">
        <f t="shared" si="3"/>
        <v>0.17190582351909631</v>
      </c>
      <c r="O70" s="41">
        <f t="shared" si="4"/>
        <v>0.16573513444789409</v>
      </c>
      <c r="P70" s="40">
        <f t="shared" si="5"/>
        <v>-3852.5431000000026</v>
      </c>
      <c r="Q70" s="40">
        <f t="shared" si="6"/>
        <v>-7749.5017300000036</v>
      </c>
    </row>
    <row r="71" spans="2:17" s="14" customFormat="1" x14ac:dyDescent="0.3">
      <c r="B71" s="64" t="s">
        <v>136</v>
      </c>
      <c r="C71" s="54" t="s">
        <v>137</v>
      </c>
      <c r="D71" s="40">
        <v>1754354.1339700001</v>
      </c>
      <c r="E71" s="40">
        <v>1753225.3</v>
      </c>
      <c r="F71" s="40">
        <v>375224.06193999999</v>
      </c>
      <c r="G71" s="40">
        <v>374654.88099999999</v>
      </c>
      <c r="H71" s="40">
        <v>1709640.3</v>
      </c>
      <c r="I71" s="40">
        <v>1708875.3</v>
      </c>
      <c r="J71" s="40">
        <v>401434.56302999996</v>
      </c>
      <c r="K71" s="40">
        <v>401229.28667</v>
      </c>
      <c r="L71" s="41">
        <f t="shared" si="1"/>
        <v>1.069852932550448</v>
      </c>
      <c r="M71" s="41">
        <f t="shared" si="2"/>
        <v>1.0709303602266429</v>
      </c>
      <c r="N71" s="41">
        <f t="shared" si="3"/>
        <v>0.23480644614542601</v>
      </c>
      <c r="O71" s="41">
        <f t="shared" si="4"/>
        <v>0.23479143660745755</v>
      </c>
      <c r="P71" s="40">
        <f t="shared" si="5"/>
        <v>26210.501089999976</v>
      </c>
      <c r="Q71" s="40">
        <f t="shared" si="6"/>
        <v>26574.405670000007</v>
      </c>
    </row>
    <row r="72" spans="2:17" s="14" customFormat="1" x14ac:dyDescent="0.3">
      <c r="B72" s="64" t="s">
        <v>138</v>
      </c>
      <c r="C72" s="54" t="s">
        <v>139</v>
      </c>
      <c r="D72" s="40">
        <v>6135734.6400200007</v>
      </c>
      <c r="E72" s="40">
        <v>6074742.7180000003</v>
      </c>
      <c r="F72" s="40">
        <v>1333564.2236400002</v>
      </c>
      <c r="G72" s="40">
        <v>1325080.2184000001</v>
      </c>
      <c r="H72" s="40">
        <v>6103250.5191700002</v>
      </c>
      <c r="I72" s="40">
        <v>6062796.04024</v>
      </c>
      <c r="J72" s="40">
        <v>1200200.9219000002</v>
      </c>
      <c r="K72" s="40">
        <v>1193931.3768699998</v>
      </c>
      <c r="L72" s="41">
        <f t="shared" ref="L72:L88" si="7">J72/F72</f>
        <v>0.89999484136130969</v>
      </c>
      <c r="M72" s="41">
        <f t="shared" ref="M72:M88" si="8">K72/G72</f>
        <v>0.90102573436017397</v>
      </c>
      <c r="N72" s="41">
        <f t="shared" ref="N72:N84" si="9">J72/H72</f>
        <v>0.1966494605014541</v>
      </c>
      <c r="O72" s="41">
        <f t="shared" ref="O72:O88" si="10">K72/I72</f>
        <v>0.1969275180866446</v>
      </c>
      <c r="P72" s="40">
        <f t="shared" ref="P72:P88" si="11">J72-F72</f>
        <v>-133363.30174000002</v>
      </c>
      <c r="Q72" s="40">
        <f t="shared" ref="Q72:Q88" si="12">K72-G72</f>
        <v>-131148.84153000033</v>
      </c>
    </row>
    <row r="73" spans="2:17" s="14" customFormat="1" x14ac:dyDescent="0.3">
      <c r="B73" s="64" t="s">
        <v>140</v>
      </c>
      <c r="C73" s="54" t="s">
        <v>141</v>
      </c>
      <c r="D73" s="40">
        <v>1196947.7</v>
      </c>
      <c r="E73" s="40">
        <v>1194323.8999999999</v>
      </c>
      <c r="F73" s="40">
        <v>163228.73480000001</v>
      </c>
      <c r="G73" s="40">
        <v>173541.40443</v>
      </c>
      <c r="H73" s="40">
        <v>1151507.4985</v>
      </c>
      <c r="I73" s="40">
        <v>1144362.8984999999</v>
      </c>
      <c r="J73" s="40">
        <v>197016.88902999999</v>
      </c>
      <c r="K73" s="40">
        <v>236874.97015000001</v>
      </c>
      <c r="L73" s="41">
        <f t="shared" si="7"/>
        <v>1.2069988122581465</v>
      </c>
      <c r="M73" s="41">
        <f t="shared" si="8"/>
        <v>1.3649478689424019</v>
      </c>
      <c r="N73" s="41">
        <f t="shared" si="9"/>
        <v>0.17109475126010218</v>
      </c>
      <c r="O73" s="41">
        <f t="shared" si="10"/>
        <v>0.20699287827356982</v>
      </c>
      <c r="P73" s="40">
        <f t="shared" si="11"/>
        <v>33788.154229999986</v>
      </c>
      <c r="Q73" s="40">
        <f t="shared" si="12"/>
        <v>63333.565720000013</v>
      </c>
    </row>
    <row r="74" spans="2:17" s="14" customFormat="1" x14ac:dyDescent="0.3">
      <c r="B74" s="64" t="s">
        <v>142</v>
      </c>
      <c r="C74" s="54" t="s">
        <v>143</v>
      </c>
      <c r="D74" s="40">
        <v>187765.13002000001</v>
      </c>
      <c r="E74" s="40">
        <v>178215.3</v>
      </c>
      <c r="F74" s="40">
        <v>30605.272969999998</v>
      </c>
      <c r="G74" s="40">
        <v>30533.25387</v>
      </c>
      <c r="H74" s="40">
        <v>176906.9</v>
      </c>
      <c r="I74" s="40">
        <v>167246.1</v>
      </c>
      <c r="J74" s="40">
        <v>28742.372800000001</v>
      </c>
      <c r="K74" s="40">
        <v>27119.707120000003</v>
      </c>
      <c r="L74" s="41">
        <f t="shared" si="7"/>
        <v>0.93913139831080561</v>
      </c>
      <c r="M74" s="41">
        <f t="shared" si="8"/>
        <v>0.88820232640341268</v>
      </c>
      <c r="N74" s="41">
        <f t="shared" si="9"/>
        <v>0.16247174530784272</v>
      </c>
      <c r="O74" s="41">
        <f t="shared" si="10"/>
        <v>0.16215449639782334</v>
      </c>
      <c r="P74" s="40">
        <f t="shared" si="11"/>
        <v>-1862.9001699999972</v>
      </c>
      <c r="Q74" s="40">
        <f t="shared" si="12"/>
        <v>-3413.5467499999977</v>
      </c>
    </row>
    <row r="75" spans="2:17" s="19" customFormat="1" x14ac:dyDescent="0.3">
      <c r="B75" s="65" t="s">
        <v>144</v>
      </c>
      <c r="C75" s="55" t="s">
        <v>145</v>
      </c>
      <c r="D75" s="42">
        <v>400144.33342000004</v>
      </c>
      <c r="E75" s="42">
        <v>262196.8</v>
      </c>
      <c r="F75" s="42">
        <v>87065.681379999995</v>
      </c>
      <c r="G75" s="42">
        <v>51167.258299999994</v>
      </c>
      <c r="H75" s="42">
        <v>319530.14929000003</v>
      </c>
      <c r="I75" s="42">
        <v>203835.74299999999</v>
      </c>
      <c r="J75" s="42">
        <v>63418.389600000002</v>
      </c>
      <c r="K75" s="42">
        <v>43864.379390000002</v>
      </c>
      <c r="L75" s="43">
        <f t="shared" si="7"/>
        <v>0.72839709739603498</v>
      </c>
      <c r="M75" s="43">
        <f t="shared" si="8"/>
        <v>0.85727437520333205</v>
      </c>
      <c r="N75" s="43">
        <f t="shared" si="9"/>
        <v>0.19847388342200714</v>
      </c>
      <c r="O75" s="43">
        <f t="shared" si="10"/>
        <v>0.21519473839286374</v>
      </c>
      <c r="P75" s="42">
        <f t="shared" si="11"/>
        <v>-23647.291779999992</v>
      </c>
      <c r="Q75" s="42">
        <f t="shared" si="12"/>
        <v>-7302.8789099999922</v>
      </c>
    </row>
    <row r="76" spans="2:17" s="14" customFormat="1" x14ac:dyDescent="0.3">
      <c r="B76" s="64" t="s">
        <v>146</v>
      </c>
      <c r="C76" s="54" t="s">
        <v>147</v>
      </c>
      <c r="D76" s="40">
        <v>15876.236000000001</v>
      </c>
      <c r="E76" s="40">
        <v>0</v>
      </c>
      <c r="F76" s="40">
        <v>3582.7526400000002</v>
      </c>
      <c r="G76" s="40">
        <v>0</v>
      </c>
      <c r="H76" s="40">
        <v>45749.99</v>
      </c>
      <c r="I76" s="40">
        <v>0</v>
      </c>
      <c r="J76" s="40">
        <v>6273.9794800000009</v>
      </c>
      <c r="K76" s="40">
        <v>0</v>
      </c>
      <c r="L76" s="41">
        <f t="shared" si="7"/>
        <v>1.7511617771077828</v>
      </c>
      <c r="M76" s="41">
        <v>0</v>
      </c>
      <c r="N76" s="41">
        <f t="shared" si="9"/>
        <v>0.13713619347239203</v>
      </c>
      <c r="O76" s="41">
        <v>0</v>
      </c>
      <c r="P76" s="40">
        <f t="shared" si="11"/>
        <v>2691.2268400000007</v>
      </c>
      <c r="Q76" s="40">
        <f t="shared" si="12"/>
        <v>0</v>
      </c>
    </row>
    <row r="77" spans="2:17" s="14" customFormat="1" x14ac:dyDescent="0.3">
      <c r="B77" s="64" t="s">
        <v>148</v>
      </c>
      <c r="C77" s="54" t="s">
        <v>149</v>
      </c>
      <c r="D77" s="40">
        <v>222740.39741999999</v>
      </c>
      <c r="E77" s="40">
        <v>103899.2</v>
      </c>
      <c r="F77" s="40">
        <v>43627.71557</v>
      </c>
      <c r="G77" s="40">
        <v>12151.055</v>
      </c>
      <c r="H77" s="40">
        <v>103723.76629</v>
      </c>
      <c r="I77" s="40">
        <v>47416.800000000003</v>
      </c>
      <c r="J77" s="40">
        <v>21424.022440000001</v>
      </c>
      <c r="K77" s="40">
        <v>10905.733819999999</v>
      </c>
      <c r="L77" s="41">
        <f t="shared" si="7"/>
        <v>0.49106450246347383</v>
      </c>
      <c r="M77" s="41">
        <f t="shared" si="8"/>
        <v>0.89751332867804479</v>
      </c>
      <c r="N77" s="41">
        <f t="shared" si="9"/>
        <v>0.20654882874288272</v>
      </c>
      <c r="O77" s="41">
        <f t="shared" si="10"/>
        <v>0.22999725455956535</v>
      </c>
      <c r="P77" s="40">
        <f t="shared" si="11"/>
        <v>-22203.69313</v>
      </c>
      <c r="Q77" s="40">
        <f t="shared" si="12"/>
        <v>-1245.3211800000008</v>
      </c>
    </row>
    <row r="78" spans="2:17" s="14" customFormat="1" x14ac:dyDescent="0.3">
      <c r="B78" s="64" t="s">
        <v>150</v>
      </c>
      <c r="C78" s="54" t="s">
        <v>151</v>
      </c>
      <c r="D78" s="40">
        <v>140166.5</v>
      </c>
      <c r="E78" s="40">
        <v>140166.5</v>
      </c>
      <c r="F78" s="40">
        <v>35834.318670000001</v>
      </c>
      <c r="G78" s="40">
        <v>35834.318670000001</v>
      </c>
      <c r="H78" s="40">
        <v>137501.943</v>
      </c>
      <c r="I78" s="40">
        <v>137501.943</v>
      </c>
      <c r="J78" s="40">
        <v>30159.25864</v>
      </c>
      <c r="K78" s="40">
        <v>30159.25864</v>
      </c>
      <c r="L78" s="41">
        <f t="shared" si="7"/>
        <v>0.84163058652623179</v>
      </c>
      <c r="M78" s="41">
        <f t="shared" si="8"/>
        <v>0.84163058652623179</v>
      </c>
      <c r="N78" s="41">
        <f t="shared" si="9"/>
        <v>0.21933696340567346</v>
      </c>
      <c r="O78" s="41">
        <f t="shared" si="10"/>
        <v>0.21933696340567346</v>
      </c>
      <c r="P78" s="40">
        <f t="shared" si="11"/>
        <v>-5675.0600300000006</v>
      </c>
      <c r="Q78" s="40">
        <f t="shared" si="12"/>
        <v>-5675.0600300000006</v>
      </c>
    </row>
    <row r="79" spans="2:17" s="14" customFormat="1" ht="18" customHeight="1" x14ac:dyDescent="0.3">
      <c r="B79" s="64" t="s">
        <v>152</v>
      </c>
      <c r="C79" s="54" t="s">
        <v>153</v>
      </c>
      <c r="D79" s="40">
        <v>21361.200000000001</v>
      </c>
      <c r="E79" s="40">
        <v>18131.099999999999</v>
      </c>
      <c r="F79" s="40">
        <v>4020.8944999999999</v>
      </c>
      <c r="G79" s="40">
        <v>3181.88463</v>
      </c>
      <c r="H79" s="40">
        <v>32554.45</v>
      </c>
      <c r="I79" s="40">
        <v>18917</v>
      </c>
      <c r="J79" s="40">
        <v>5561.1290399999998</v>
      </c>
      <c r="K79" s="40">
        <v>2799.3869300000001</v>
      </c>
      <c r="L79" s="41">
        <f t="shared" si="7"/>
        <v>1.3830576852986318</v>
      </c>
      <c r="M79" s="41">
        <f t="shared" si="8"/>
        <v>0.87978894759612958</v>
      </c>
      <c r="N79" s="41">
        <f t="shared" si="9"/>
        <v>0.17082546441423521</v>
      </c>
      <c r="O79" s="41">
        <f t="shared" si="10"/>
        <v>0.14798260453560291</v>
      </c>
      <c r="P79" s="40">
        <f t="shared" si="11"/>
        <v>1540.2345399999999</v>
      </c>
      <c r="Q79" s="40">
        <f t="shared" si="12"/>
        <v>-382.4976999999999</v>
      </c>
    </row>
    <row r="80" spans="2:17" s="20" customFormat="1" x14ac:dyDescent="0.3">
      <c r="B80" s="66" t="s">
        <v>154</v>
      </c>
      <c r="C80" s="56" t="s">
        <v>155</v>
      </c>
      <c r="D80" s="44">
        <v>34534.959999999999</v>
      </c>
      <c r="E80" s="44">
        <v>18416.900000000001</v>
      </c>
      <c r="F80" s="44">
        <v>6984.1513299999997</v>
      </c>
      <c r="G80" s="44">
        <v>4247.7719999999999</v>
      </c>
      <c r="H80" s="44">
        <v>34668.800000000003</v>
      </c>
      <c r="I80" s="44">
        <v>19479.900000000001</v>
      </c>
      <c r="J80" s="44">
        <v>7199.0293700000002</v>
      </c>
      <c r="K80" s="44">
        <v>4378.3109999999997</v>
      </c>
      <c r="L80" s="45">
        <f t="shared" si="7"/>
        <v>1.0307665212059487</v>
      </c>
      <c r="M80" s="45">
        <f t="shared" si="8"/>
        <v>1.0307311691870467</v>
      </c>
      <c r="N80" s="45">
        <f t="shared" si="9"/>
        <v>0.20765153019429572</v>
      </c>
      <c r="O80" s="45">
        <f t="shared" si="10"/>
        <v>0.22476044538216311</v>
      </c>
      <c r="P80" s="44">
        <f t="shared" si="11"/>
        <v>214.87804000000051</v>
      </c>
      <c r="Q80" s="44">
        <f t="shared" si="12"/>
        <v>130.53899999999976</v>
      </c>
    </row>
    <row r="81" spans="2:17" s="15" customFormat="1" x14ac:dyDescent="0.3">
      <c r="B81" s="67" t="s">
        <v>156</v>
      </c>
      <c r="C81" s="57" t="s">
        <v>157</v>
      </c>
      <c r="D81" s="46">
        <v>1605.6</v>
      </c>
      <c r="E81" s="46">
        <v>0</v>
      </c>
      <c r="F81" s="46">
        <v>180.53072</v>
      </c>
      <c r="G81" s="46">
        <v>0</v>
      </c>
      <c r="H81" s="46">
        <v>1607.6</v>
      </c>
      <c r="I81" s="46">
        <v>0</v>
      </c>
      <c r="J81" s="46">
        <v>458.13537000000002</v>
      </c>
      <c r="K81" s="46">
        <v>0</v>
      </c>
      <c r="L81" s="47">
        <f t="shared" si="7"/>
        <v>2.537714190692864</v>
      </c>
      <c r="M81" s="47">
        <v>0</v>
      </c>
      <c r="N81" s="47">
        <f t="shared" si="9"/>
        <v>0.28498094675292363</v>
      </c>
      <c r="O81" s="47">
        <v>0</v>
      </c>
      <c r="P81" s="46">
        <f t="shared" si="11"/>
        <v>277.60464999999999</v>
      </c>
      <c r="Q81" s="46">
        <f t="shared" si="12"/>
        <v>0</v>
      </c>
    </row>
    <row r="82" spans="2:17" s="15" customFormat="1" x14ac:dyDescent="0.3">
      <c r="B82" s="67" t="s">
        <v>158</v>
      </c>
      <c r="C82" s="57" t="s">
        <v>159</v>
      </c>
      <c r="D82" s="46">
        <v>32929.360000000001</v>
      </c>
      <c r="E82" s="46">
        <v>18416.900000000001</v>
      </c>
      <c r="F82" s="46">
        <v>6803.6206099999999</v>
      </c>
      <c r="G82" s="46">
        <v>4247.7719999999999</v>
      </c>
      <c r="H82" s="46">
        <v>33061.199999999997</v>
      </c>
      <c r="I82" s="46">
        <v>19479.900000000001</v>
      </c>
      <c r="J82" s="46">
        <v>6740.8940000000002</v>
      </c>
      <c r="K82" s="46">
        <v>4378.3109999999997</v>
      </c>
      <c r="L82" s="47">
        <f t="shared" si="7"/>
        <v>0.99078040743368267</v>
      </c>
      <c r="M82" s="47">
        <f t="shared" si="8"/>
        <v>1.0307311691870467</v>
      </c>
      <c r="N82" s="47">
        <f t="shared" si="9"/>
        <v>0.20389138930226369</v>
      </c>
      <c r="O82" s="47">
        <f t="shared" si="10"/>
        <v>0.22476044538216311</v>
      </c>
      <c r="P82" s="46">
        <f t="shared" si="11"/>
        <v>-62.72660999999971</v>
      </c>
      <c r="Q82" s="46">
        <f t="shared" si="12"/>
        <v>130.53899999999976</v>
      </c>
    </row>
    <row r="83" spans="2:17" s="20" customFormat="1" ht="22.8" x14ac:dyDescent="0.3">
      <c r="B83" s="66" t="s">
        <v>160</v>
      </c>
      <c r="C83" s="56" t="s">
        <v>161</v>
      </c>
      <c r="D83" s="44">
        <v>967016.08398999996</v>
      </c>
      <c r="E83" s="44">
        <v>958840.06200000003</v>
      </c>
      <c r="F83" s="44">
        <v>219844.84336000003</v>
      </c>
      <c r="G83" s="44">
        <v>217698.13824</v>
      </c>
      <c r="H83" s="44">
        <v>1709044.1</v>
      </c>
      <c r="I83" s="44">
        <v>1673831.6</v>
      </c>
      <c r="J83" s="44">
        <v>309506.03816000005</v>
      </c>
      <c r="K83" s="44">
        <v>305633.26645</v>
      </c>
      <c r="L83" s="45">
        <f t="shared" si="7"/>
        <v>1.4078385166086345</v>
      </c>
      <c r="M83" s="45">
        <f t="shared" si="8"/>
        <v>1.4039314663915796</v>
      </c>
      <c r="N83" s="45">
        <f t="shared" si="9"/>
        <v>0.18109891848899629</v>
      </c>
      <c r="O83" s="45">
        <f t="shared" si="10"/>
        <v>0.1825949913061744</v>
      </c>
      <c r="P83" s="44">
        <f t="shared" si="11"/>
        <v>89661.194800000027</v>
      </c>
      <c r="Q83" s="44">
        <f t="shared" si="12"/>
        <v>87935.128209999995</v>
      </c>
    </row>
    <row r="84" spans="2:17" s="15" customFormat="1" ht="24" x14ac:dyDescent="0.3">
      <c r="B84" s="67" t="s">
        <v>162</v>
      </c>
      <c r="C84" s="57" t="s">
        <v>163</v>
      </c>
      <c r="D84" s="46">
        <v>967016.08398999996</v>
      </c>
      <c r="E84" s="46">
        <v>958840.06200000003</v>
      </c>
      <c r="F84" s="46">
        <v>219844.84336000003</v>
      </c>
      <c r="G84" s="46">
        <v>217698.13824</v>
      </c>
      <c r="H84" s="46">
        <v>1709044.1</v>
      </c>
      <c r="I84" s="46">
        <v>1673831.6</v>
      </c>
      <c r="J84" s="46">
        <v>309506.03816000005</v>
      </c>
      <c r="K84" s="46">
        <v>305633.26645</v>
      </c>
      <c r="L84" s="47">
        <f t="shared" si="7"/>
        <v>1.4078385166086345</v>
      </c>
      <c r="M84" s="47">
        <f t="shared" si="8"/>
        <v>1.4039314663915796</v>
      </c>
      <c r="N84" s="47">
        <f t="shared" si="9"/>
        <v>0.18109891848899629</v>
      </c>
      <c r="O84" s="47">
        <f t="shared" si="10"/>
        <v>0.1825949913061744</v>
      </c>
      <c r="P84" s="46">
        <f t="shared" si="11"/>
        <v>89661.194800000027</v>
      </c>
      <c r="Q84" s="46">
        <f t="shared" si="12"/>
        <v>87935.128209999995</v>
      </c>
    </row>
    <row r="85" spans="2:17" s="20" customFormat="1" ht="45.6" x14ac:dyDescent="0.3">
      <c r="B85" s="66" t="s">
        <v>164</v>
      </c>
      <c r="C85" s="56" t="s">
        <v>165</v>
      </c>
      <c r="D85" s="44">
        <v>0</v>
      </c>
      <c r="E85" s="44">
        <v>1956994.6</v>
      </c>
      <c r="F85" s="44">
        <v>25.234999999999999</v>
      </c>
      <c r="G85" s="44">
        <v>816407.103</v>
      </c>
      <c r="H85" s="44">
        <v>0</v>
      </c>
      <c r="I85" s="44">
        <v>2285544.2000000002</v>
      </c>
      <c r="J85" s="44">
        <v>830.6</v>
      </c>
      <c r="K85" s="44">
        <v>544644.5</v>
      </c>
      <c r="L85" s="45">
        <f t="shared" si="7"/>
        <v>32.914602734297603</v>
      </c>
      <c r="M85" s="45">
        <f t="shared" si="8"/>
        <v>0.66712366661023526</v>
      </c>
      <c r="N85" s="45">
        <v>0</v>
      </c>
      <c r="O85" s="45">
        <f t="shared" si="10"/>
        <v>0.2382997012265175</v>
      </c>
      <c r="P85" s="44">
        <f t="shared" si="11"/>
        <v>805.36500000000001</v>
      </c>
      <c r="Q85" s="44">
        <f t="shared" si="12"/>
        <v>-271762.603</v>
      </c>
    </row>
    <row r="86" spans="2:17" s="15" customFormat="1" ht="36" x14ac:dyDescent="0.3">
      <c r="B86" s="67" t="s">
        <v>166</v>
      </c>
      <c r="C86" s="57" t="s">
        <v>167</v>
      </c>
      <c r="D86" s="46">
        <v>0</v>
      </c>
      <c r="E86" s="46">
        <v>1488293</v>
      </c>
      <c r="F86" s="46">
        <v>13.5</v>
      </c>
      <c r="G86" s="46">
        <v>595708.13300000003</v>
      </c>
      <c r="H86" s="46">
        <v>0</v>
      </c>
      <c r="I86" s="46">
        <v>1766128</v>
      </c>
      <c r="J86" s="46">
        <v>818.6</v>
      </c>
      <c r="K86" s="46">
        <v>496743.8</v>
      </c>
      <c r="L86" s="47">
        <f t="shared" si="7"/>
        <v>60.63703703703704</v>
      </c>
      <c r="M86" s="47">
        <f t="shared" si="8"/>
        <v>0.83387110647354545</v>
      </c>
      <c r="N86" s="47">
        <v>0</v>
      </c>
      <c r="O86" s="47">
        <f t="shared" si="10"/>
        <v>0.28126149407064494</v>
      </c>
      <c r="P86" s="46">
        <f t="shared" si="11"/>
        <v>805.1</v>
      </c>
      <c r="Q86" s="46">
        <f t="shared" si="12"/>
        <v>-98964.333000000042</v>
      </c>
    </row>
    <row r="87" spans="2:17" s="15" customFormat="1" x14ac:dyDescent="0.3">
      <c r="B87" s="67" t="s">
        <v>168</v>
      </c>
      <c r="C87" s="57" t="s">
        <v>169</v>
      </c>
      <c r="D87" s="46">
        <v>0</v>
      </c>
      <c r="E87" s="46">
        <v>282276</v>
      </c>
      <c r="F87" s="46">
        <v>10.734999999999999</v>
      </c>
      <c r="G87" s="46">
        <v>189527.8</v>
      </c>
      <c r="H87" s="46">
        <v>0</v>
      </c>
      <c r="I87" s="46">
        <v>309454.8</v>
      </c>
      <c r="J87" s="46">
        <v>0</v>
      </c>
      <c r="K87" s="46">
        <v>7498</v>
      </c>
      <c r="L87" s="47">
        <f t="shared" si="7"/>
        <v>0</v>
      </c>
      <c r="M87" s="47">
        <f t="shared" si="8"/>
        <v>3.956147857992337E-2</v>
      </c>
      <c r="N87" s="47">
        <v>0</v>
      </c>
      <c r="O87" s="47">
        <f t="shared" si="10"/>
        <v>2.422970979929864E-2</v>
      </c>
      <c r="P87" s="46">
        <f t="shared" si="11"/>
        <v>-10.734999999999999</v>
      </c>
      <c r="Q87" s="46">
        <f t="shared" si="12"/>
        <v>-182029.8</v>
      </c>
    </row>
    <row r="88" spans="2:17" s="15" customFormat="1" ht="18" customHeight="1" x14ac:dyDescent="0.3">
      <c r="B88" s="67" t="s">
        <v>170</v>
      </c>
      <c r="C88" s="57" t="s">
        <v>171</v>
      </c>
      <c r="D88" s="46">
        <v>0</v>
      </c>
      <c r="E88" s="46">
        <v>186425.60000000001</v>
      </c>
      <c r="F88" s="46">
        <v>1</v>
      </c>
      <c r="G88" s="46">
        <v>31171.17</v>
      </c>
      <c r="H88" s="46">
        <v>0</v>
      </c>
      <c r="I88" s="46">
        <v>209961.4</v>
      </c>
      <c r="J88" s="46">
        <v>12</v>
      </c>
      <c r="K88" s="46">
        <v>40402.699999999997</v>
      </c>
      <c r="L88" s="47">
        <f t="shared" si="7"/>
        <v>12</v>
      </c>
      <c r="M88" s="47">
        <f t="shared" si="8"/>
        <v>1.2961560313584637</v>
      </c>
      <c r="N88" s="47">
        <v>0</v>
      </c>
      <c r="O88" s="47">
        <f t="shared" si="10"/>
        <v>0.19242917983972291</v>
      </c>
      <c r="P88" s="46">
        <f t="shared" si="11"/>
        <v>11</v>
      </c>
      <c r="Q88" s="46">
        <f t="shared" si="12"/>
        <v>9231.5299999999988</v>
      </c>
    </row>
    <row r="89" spans="2:17" s="15" customFormat="1" x14ac:dyDescent="0.3">
      <c r="B89" s="16"/>
      <c r="C89" s="16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3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</sheetData>
  <mergeCells count="12">
    <mergeCell ref="A2:O2"/>
    <mergeCell ref="D4:G4"/>
    <mergeCell ref="H4:Q4"/>
    <mergeCell ref="D5:E5"/>
    <mergeCell ref="F5:G5"/>
    <mergeCell ref="H5:I5"/>
    <mergeCell ref="J5:K5"/>
    <mergeCell ref="L5:M5"/>
    <mergeCell ref="N5:O5"/>
    <mergeCell ref="P5:Q5"/>
    <mergeCell ref="C4:C6"/>
    <mergeCell ref="B4:B6"/>
  </mergeCells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Восстановлен_Лист_1</vt:lpstr>
      <vt:lpstr>Восстановлен_Лист_1!Заголовки_для_печати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Izmailova</dc:creator>
  <cp:lastModifiedBy>USER</cp:lastModifiedBy>
  <cp:lastPrinted>2015-11-04T23:51:09Z</cp:lastPrinted>
  <dcterms:created xsi:type="dcterms:W3CDTF">2015-10-19T01:35:19Z</dcterms:created>
  <dcterms:modified xsi:type="dcterms:W3CDTF">2015-11-05T00:58:07Z</dcterms:modified>
</cp:coreProperties>
</file>